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360" yWindow="30" windowWidth="11340" windowHeight="6780" tabRatio="900" firstSheet="9" activeTab="14"/>
  </bookViews>
  <sheets>
    <sheet name="表紙" sheetId="111" r:id="rId1"/>
    <sheet name="裏表紙" sheetId="112" r:id="rId2"/>
    <sheet name="Ａ６通所介護相当サービス " sheetId="60" r:id="rId3"/>
    <sheet name="Ａ7通所型（独自）【処遇改善加算非適応】 " sheetId="99" r:id="rId4"/>
    <sheet name="Ａ7通所型（独自）【処遇改善加算（Ⅰ）適応】" sheetId="100" r:id="rId5"/>
    <sheet name="Ａ7通所型（独自）【処遇改善加算（Ⅱ）適応】" sheetId="101" r:id="rId6"/>
    <sheet name="Ａ7通所型（独自）【処遇改善加算（Ⅲ）適応】" sheetId="102" r:id="rId7"/>
    <sheet name="Ａ7通所型（独自）【処遇改善加算（Ⅳ）適応】" sheetId="103" r:id="rId8"/>
    <sheet name="Ａ7通所型（独自）【処遇改善加算（Ⅴ）適応】" sheetId="104" r:id="rId9"/>
    <sheet name="Ａ7通所型（独自）【介特（Ⅰ)＋処加（Ⅰ）取得】" sheetId="105" r:id="rId10"/>
    <sheet name="Ａ7通所型（独自）【介特（Ⅰ）＋処加（Ⅱ）取得】" sheetId="106" r:id="rId11"/>
    <sheet name="Ａ7通所型（独自）【介特（Ⅰ）＋処加（Ⅲ）取得】" sheetId="107" r:id="rId12"/>
    <sheet name="Ａ7通所型（独自）【介特（Ⅱ）＋処加（Ⅰ）取得】" sheetId="108" r:id="rId13"/>
    <sheet name="Ａ7通所型（独自）【介特(Ⅱ)＋処加（Ⅱ）取得】" sheetId="109" r:id="rId14"/>
    <sheet name="Ａ7通所型（独自）【介特(Ⅱ)＋処加（Ⅲ）】" sheetId="110" r:id="rId15"/>
  </sheets>
  <definedNames>
    <definedName name="__xlnm.Print_Area" localSheetId="2">'Ａ６通所介護相当サービス '!$A$1:$K$78</definedName>
    <definedName name="_xlnm.Print_Area" localSheetId="2">'Ａ６通所介護相当サービス '!$A$1:$K$69</definedName>
    <definedName name="_xlnm.Print_Area" localSheetId="9">'Ａ7通所型（独自）【介特（Ⅰ)＋処加（Ⅰ）取得】'!$A$1:$K$158</definedName>
    <definedName name="_xlnm.Print_Area" localSheetId="10">'Ａ7通所型（独自）【介特（Ⅰ）＋処加（Ⅱ）取得】'!$A$1:$K$176</definedName>
    <definedName name="_xlnm.Print_Area" localSheetId="11">'Ａ7通所型（独自）【介特（Ⅰ）＋処加（Ⅲ）取得】'!$A$1:$K$157</definedName>
    <definedName name="_xlnm.Print_Area" localSheetId="12">'Ａ7通所型（独自）【介特（Ⅱ）＋処加（Ⅰ）取得】'!$A$1:$K$158</definedName>
    <definedName name="_xlnm.Print_Area" localSheetId="13">'Ａ7通所型（独自）【介特(Ⅱ)＋処加（Ⅱ）取得】'!$A$1:$K$152</definedName>
    <definedName name="_xlnm.Print_Area" localSheetId="14">'Ａ7通所型（独自）【介特(Ⅱ)＋処加（Ⅲ）】'!$A$1:$K$152</definedName>
    <definedName name="_xlnm.Print_Area" localSheetId="4">'Ａ7通所型（独自）【処遇改善加算（Ⅰ）適応】'!$A$1:$K$152</definedName>
    <definedName name="_xlnm.Print_Area" localSheetId="5">'Ａ7通所型（独自）【処遇改善加算（Ⅱ）適応】'!$A$1:$K$176</definedName>
    <definedName name="_xlnm.Print_Area" localSheetId="6">'Ａ7通所型（独自）【処遇改善加算（Ⅲ）適応】'!$A$1:$K$156</definedName>
    <definedName name="_xlnm.Print_Area" localSheetId="7">'Ａ7通所型（独自）【処遇改善加算（Ⅳ）適応】'!$A$1:$K$164</definedName>
    <definedName name="_xlnm.Print_Area" localSheetId="8">'Ａ7通所型（独自）【処遇改善加算（Ⅴ）適応】'!$A$1:$K$152</definedName>
    <definedName name="_xlnm.Print_Area" localSheetId="3">'Ａ7通所型（独自）【処遇改善加算非適応】 '!$A$1:$K$158</definedName>
    <definedName name="_xlnm.Print_Area" localSheetId="0">'表紙'!$A$1:$J$46</definedName>
    <definedName name="_xlnm.Print_Area" localSheetId="1">'裏表紙'!$A$1:$F$17</definedName>
  </definedNames>
  <calcPr calcId="152511"/>
</workbook>
</file>

<file path=xl/sharedStrings.xml><?xml version="1.0" encoding="utf-8"?>
<sst xmlns="http://schemas.openxmlformats.org/spreadsheetml/2006/main" count="6629" uniqueCount="276">
  <si>
    <t>サービス内容略称</t>
    <rPh sb="4" eb="6">
      <t>ナイヨウ</t>
    </rPh>
    <rPh sb="6" eb="8">
      <t>リャクショウ</t>
    </rPh>
    <phoneticPr fontId="3"/>
  </si>
  <si>
    <t>算定項目</t>
    <rPh sb="0" eb="2">
      <t>サンテイ</t>
    </rPh>
    <rPh sb="2" eb="4">
      <t>コウモク</t>
    </rPh>
    <phoneticPr fontId="3"/>
  </si>
  <si>
    <t>サービスコード</t>
  </si>
  <si>
    <t>種類</t>
    <rPh sb="0" eb="2">
      <t>シュルイ</t>
    </rPh>
    <phoneticPr fontId="3"/>
  </si>
  <si>
    <t>項目</t>
    <rPh sb="0" eb="2">
      <t>コウモク</t>
    </rPh>
    <phoneticPr fontId="3"/>
  </si>
  <si>
    <t>算定単位</t>
    <rPh sb="0" eb="2">
      <t>サンテイ</t>
    </rPh>
    <rPh sb="2" eb="4">
      <t>タンイ</t>
    </rPh>
    <phoneticPr fontId="3"/>
  </si>
  <si>
    <t>合成
単位数</t>
    <rPh sb="0" eb="2">
      <t>ゴウセイ</t>
    </rPh>
    <rPh sb="3" eb="5">
      <t>タンイ</t>
    </rPh>
    <rPh sb="5" eb="6">
      <t>スウ</t>
    </rPh>
    <phoneticPr fontId="3"/>
  </si>
  <si>
    <t>1月につき</t>
    <rPh sb="1" eb="2">
      <t>ツキ</t>
    </rPh>
    <phoneticPr fontId="3"/>
  </si>
  <si>
    <t>1日につき</t>
    <rPh sb="1" eb="2">
      <t>ニチ</t>
    </rPh>
    <phoneticPr fontId="3"/>
  </si>
  <si>
    <t>定員超過の場合</t>
    <rPh sb="0" eb="2">
      <t>テイイン</t>
    </rPh>
    <rPh sb="2" eb="4">
      <t>チョウカ</t>
    </rPh>
    <rPh sb="5" eb="7">
      <t>バアイ</t>
    </rPh>
    <phoneticPr fontId="3"/>
  </si>
  <si>
    <t>介護予防ケアマネジメントサービスコード表</t>
    <rPh sb="0" eb="2">
      <t>カイゴ</t>
    </rPh>
    <rPh sb="2" eb="4">
      <t>ヨボウ</t>
    </rPh>
    <rPh sb="19" eb="20">
      <t>ヒョウ</t>
    </rPh>
    <phoneticPr fontId="3"/>
  </si>
  <si>
    <t>みなし</t>
  </si>
  <si>
    <t>検算</t>
    <rPh sb="0" eb="2">
      <t>ケンザン</t>
    </rPh>
    <phoneticPr fontId="3"/>
  </si>
  <si>
    <t>通所型独自サービス／２１</t>
    <rPh sb="0" eb="2">
      <t>ツウショ</t>
    </rPh>
    <rPh sb="2" eb="3">
      <t>ガタ</t>
    </rPh>
    <phoneticPr fontId="3"/>
  </si>
  <si>
    <t>通所型独自サービス／２１日割</t>
    <rPh sb="0" eb="2">
      <t>ツウショ</t>
    </rPh>
    <rPh sb="2" eb="3">
      <t>ガタ</t>
    </rPh>
    <rPh sb="12" eb="14">
      <t>ヒワ</t>
    </rPh>
    <phoneticPr fontId="3"/>
  </si>
  <si>
    <t>通所型独自サービス／２２</t>
    <rPh sb="0" eb="2">
      <t>ツウショ</t>
    </rPh>
    <rPh sb="2" eb="3">
      <t>ガタ</t>
    </rPh>
    <phoneticPr fontId="3"/>
  </si>
  <si>
    <t>通所型独自サービス／２２日割</t>
    <rPh sb="0" eb="2">
      <t>ツウショ</t>
    </rPh>
    <rPh sb="2" eb="3">
      <t>ガタ</t>
    </rPh>
    <rPh sb="12" eb="14">
      <t>ヒワ</t>
    </rPh>
    <phoneticPr fontId="3"/>
  </si>
  <si>
    <t>通所型独自サービス／２１回数</t>
    <rPh sb="0" eb="2">
      <t>ツウショ</t>
    </rPh>
    <rPh sb="2" eb="3">
      <t>ガタ</t>
    </rPh>
    <rPh sb="12" eb="14">
      <t>カイスウ</t>
    </rPh>
    <phoneticPr fontId="3"/>
  </si>
  <si>
    <t>通所型独自サービス／２２回数</t>
    <rPh sb="0" eb="2">
      <t>ツウショ</t>
    </rPh>
    <rPh sb="2" eb="3">
      <t>ガタ</t>
    </rPh>
    <rPh sb="12" eb="14">
      <t>カイスウ</t>
    </rPh>
    <phoneticPr fontId="3"/>
  </si>
  <si>
    <t>通所型独自サービス／２１日割・定超</t>
    <rPh sb="0" eb="2">
      <t>ツウショ</t>
    </rPh>
    <rPh sb="2" eb="3">
      <t>ガタ</t>
    </rPh>
    <rPh sb="12" eb="14">
      <t>ヒワ</t>
    </rPh>
    <phoneticPr fontId="3"/>
  </si>
  <si>
    <t>通所型独自サービス／２２・定超</t>
    <rPh sb="0" eb="2">
      <t>ツウショ</t>
    </rPh>
    <rPh sb="2" eb="3">
      <t>ガタ</t>
    </rPh>
    <phoneticPr fontId="3"/>
  </si>
  <si>
    <t>通所型独自サービス／２２日割・定超</t>
    <rPh sb="0" eb="2">
      <t>ツウショ</t>
    </rPh>
    <rPh sb="2" eb="3">
      <t>ガタ</t>
    </rPh>
    <rPh sb="12" eb="14">
      <t>ヒワ</t>
    </rPh>
    <phoneticPr fontId="3"/>
  </si>
  <si>
    <t>通所型独自サービス／２１回数・定超</t>
    <rPh sb="0" eb="2">
      <t>ツウショ</t>
    </rPh>
    <rPh sb="2" eb="3">
      <t>ガタ</t>
    </rPh>
    <rPh sb="12" eb="14">
      <t>カイスウ</t>
    </rPh>
    <phoneticPr fontId="3"/>
  </si>
  <si>
    <t>通所型独自サービス／２２回数・定超</t>
    <rPh sb="0" eb="2">
      <t>ツウショ</t>
    </rPh>
    <rPh sb="2" eb="3">
      <t>ガタ</t>
    </rPh>
    <rPh sb="12" eb="14">
      <t>カイスウ</t>
    </rPh>
    <phoneticPr fontId="3"/>
  </si>
  <si>
    <t>通所型独自サービス／２１日割・人欠</t>
    <rPh sb="0" eb="2">
      <t>ツウショ</t>
    </rPh>
    <rPh sb="2" eb="3">
      <t>ガタ</t>
    </rPh>
    <rPh sb="12" eb="14">
      <t>ヒワ</t>
    </rPh>
    <phoneticPr fontId="3"/>
  </si>
  <si>
    <t>通所型独自サービス／２２・人欠</t>
    <rPh sb="0" eb="2">
      <t>ツウショ</t>
    </rPh>
    <rPh sb="2" eb="3">
      <t>ガタ</t>
    </rPh>
    <phoneticPr fontId="3"/>
  </si>
  <si>
    <t>通所型独自サービス／２２日割・人欠</t>
    <rPh sb="0" eb="2">
      <t>ツウショ</t>
    </rPh>
    <rPh sb="2" eb="3">
      <t>ガタ</t>
    </rPh>
    <rPh sb="12" eb="14">
      <t>ヒワ</t>
    </rPh>
    <phoneticPr fontId="3"/>
  </si>
  <si>
    <t>通所型独自サービス／２１回数・人欠</t>
    <rPh sb="0" eb="2">
      <t>ツウショ</t>
    </rPh>
    <rPh sb="2" eb="3">
      <t>ガタ</t>
    </rPh>
    <rPh sb="12" eb="14">
      <t>カイスウ</t>
    </rPh>
    <phoneticPr fontId="3"/>
  </si>
  <si>
    <t>通所型独自サービス／２２回数・人欠</t>
    <rPh sb="0" eb="2">
      <t>ツウショ</t>
    </rPh>
    <rPh sb="2" eb="3">
      <t>ガタ</t>
    </rPh>
    <rPh sb="12" eb="14">
      <t>カイスウ</t>
    </rPh>
    <phoneticPr fontId="3"/>
  </si>
  <si>
    <t>通所型サービス（独自）サービスコード表</t>
    <rPh sb="0" eb="2">
      <t>ツウショ</t>
    </rPh>
    <rPh sb="2" eb="3">
      <t>ガタ</t>
    </rPh>
    <rPh sb="8" eb="10">
      <t>ドクジ</t>
    </rPh>
    <rPh sb="18" eb="19">
      <t>ヒョウ</t>
    </rPh>
    <phoneticPr fontId="3"/>
  </si>
  <si>
    <t>所定単位数の　5％　加算</t>
  </si>
  <si>
    <t>376単位減算</t>
  </si>
  <si>
    <t>752単位減算</t>
  </si>
  <si>
    <t>100単位加算</t>
  </si>
  <si>
    <t>480単位加算</t>
  </si>
  <si>
    <t>700単位加算</t>
  </si>
  <si>
    <t>120単位加算</t>
  </si>
  <si>
    <t>72単位加算</t>
  </si>
  <si>
    <t>144単位加算</t>
  </si>
  <si>
    <t>48単位加算</t>
  </si>
  <si>
    <t>24単位加算</t>
  </si>
  <si>
    <t>通所型サービス（独自）Ⅱサービスコード表　　（緩和した基準によるサービス：１日デイサービス）</t>
    <rPh sb="0" eb="2">
      <t>ツウショ</t>
    </rPh>
    <rPh sb="2" eb="3">
      <t>ガタ</t>
    </rPh>
    <rPh sb="8" eb="10">
      <t>ドクジ</t>
    </rPh>
    <rPh sb="19" eb="20">
      <t>ヒョウ</t>
    </rPh>
    <rPh sb="23" eb="25">
      <t>カンワ</t>
    </rPh>
    <rPh sb="27" eb="29">
      <t>キジュン</t>
    </rPh>
    <rPh sb="38" eb="39">
      <t>ニチ</t>
    </rPh>
    <phoneticPr fontId="3"/>
  </si>
  <si>
    <t>200単位加算</t>
  </si>
  <si>
    <t>Ａ７</t>
  </si>
  <si>
    <t>■１割負担者</t>
    <rPh sb="2" eb="3">
      <t>ワリ</t>
    </rPh>
    <rPh sb="3" eb="5">
      <t>フタン</t>
    </rPh>
    <rPh sb="5" eb="6">
      <t>シャ</t>
    </rPh>
    <phoneticPr fontId="3"/>
  </si>
  <si>
    <t>■２割負担者</t>
    <rPh sb="2" eb="3">
      <t>ワリ</t>
    </rPh>
    <rPh sb="3" eb="5">
      <t>フタン</t>
    </rPh>
    <rPh sb="5" eb="6">
      <t>シャ</t>
    </rPh>
    <phoneticPr fontId="3"/>
  </si>
  <si>
    <t>■３割負担者</t>
    <rPh sb="2" eb="3">
      <t>ワリ</t>
    </rPh>
    <rPh sb="3" eb="5">
      <t>フタン</t>
    </rPh>
    <rPh sb="5" eb="6">
      <t>シャ</t>
    </rPh>
    <phoneticPr fontId="3"/>
  </si>
  <si>
    <t>【処遇改善加算が適応されない場合】</t>
    <rPh sb="1" eb="7">
      <t>ショグウカイゼンカサン</t>
    </rPh>
    <rPh sb="8" eb="10">
      <t>テキオウ</t>
    </rPh>
    <rPh sb="14" eb="16">
      <t>バアイ</t>
    </rPh>
    <phoneticPr fontId="3"/>
  </si>
  <si>
    <t>【処遇改善加算（Ⅰ）が適応される場合】</t>
    <rPh sb="1" eb="3">
      <t>ショグウ</t>
    </rPh>
    <rPh sb="3" eb="5">
      <t>カイゼン</t>
    </rPh>
    <rPh sb="5" eb="7">
      <t>カサン</t>
    </rPh>
    <rPh sb="11" eb="13">
      <t>テキオウ</t>
    </rPh>
    <rPh sb="16" eb="18">
      <t>バアイ</t>
    </rPh>
    <phoneticPr fontId="3"/>
  </si>
  <si>
    <t>所定単位数の59/1000加算</t>
    <rPh sb="0" eb="2">
      <t>ショテイ</t>
    </rPh>
    <rPh sb="2" eb="5">
      <t>タンイスウ</t>
    </rPh>
    <rPh sb="13" eb="15">
      <t>カサン</t>
    </rPh>
    <phoneticPr fontId="3"/>
  </si>
  <si>
    <t>所定単位数の43/1000加算</t>
    <rPh sb="0" eb="2">
      <t>ショテイ</t>
    </rPh>
    <rPh sb="2" eb="5">
      <t>タンイスウ</t>
    </rPh>
    <rPh sb="13" eb="15">
      <t>カサン</t>
    </rPh>
    <phoneticPr fontId="3"/>
  </si>
  <si>
    <t>【処遇改善加算（Ⅲ）が適応される場合】</t>
    <rPh sb="1" eb="3">
      <t>ショグウ</t>
    </rPh>
    <rPh sb="3" eb="5">
      <t>カイゼン</t>
    </rPh>
    <rPh sb="5" eb="7">
      <t>カサン</t>
    </rPh>
    <rPh sb="11" eb="13">
      <t>テキオウ</t>
    </rPh>
    <rPh sb="16" eb="18">
      <t>バアイ</t>
    </rPh>
    <phoneticPr fontId="3"/>
  </si>
  <si>
    <t>【処遇改善加算（Ⅱ）が適応される場合】</t>
    <rPh sb="1" eb="3">
      <t>ショグウ</t>
    </rPh>
    <rPh sb="3" eb="5">
      <t>カイゼン</t>
    </rPh>
    <rPh sb="5" eb="7">
      <t>カサン</t>
    </rPh>
    <rPh sb="11" eb="13">
      <t>テキオウ</t>
    </rPh>
    <rPh sb="16" eb="18">
      <t>バアイ</t>
    </rPh>
    <phoneticPr fontId="3"/>
  </si>
  <si>
    <t>所定単位数の23/1000加算</t>
    <rPh sb="0" eb="2">
      <t>ショテイ</t>
    </rPh>
    <rPh sb="2" eb="5">
      <t>タンイスウ</t>
    </rPh>
    <rPh sb="13" eb="15">
      <t>カサン</t>
    </rPh>
    <phoneticPr fontId="3"/>
  </si>
  <si>
    <t>【処遇改善加算（Ⅳ）が適応される場合】</t>
    <rPh sb="1" eb="3">
      <t>ショグウ</t>
    </rPh>
    <rPh sb="3" eb="5">
      <t>カイゼン</t>
    </rPh>
    <rPh sb="5" eb="7">
      <t>カサン</t>
    </rPh>
    <rPh sb="11" eb="13">
      <t>テキオウ</t>
    </rPh>
    <rPh sb="16" eb="18">
      <t>バアイ</t>
    </rPh>
    <phoneticPr fontId="3"/>
  </si>
  <si>
    <t>所定単位数の23/1000加算  加算に対し90％加算</t>
    <rPh sb="0" eb="2">
      <t>ショテイ</t>
    </rPh>
    <rPh sb="2" eb="5">
      <t>タンイスウ</t>
    </rPh>
    <rPh sb="13" eb="15">
      <t>カサン</t>
    </rPh>
    <rPh sb="17" eb="19">
      <t>カサン</t>
    </rPh>
    <rPh sb="20" eb="21">
      <t>タイ</t>
    </rPh>
    <rPh sb="25" eb="27">
      <t>カサン</t>
    </rPh>
    <phoneticPr fontId="3"/>
  </si>
  <si>
    <t>所定単位数の23/1000加算  加算に対し80％加算</t>
    <rPh sb="0" eb="2">
      <t>ショテイ</t>
    </rPh>
    <rPh sb="2" eb="5">
      <t>タンイスウ</t>
    </rPh>
    <rPh sb="13" eb="15">
      <t>カサン</t>
    </rPh>
    <rPh sb="17" eb="19">
      <t>カサン</t>
    </rPh>
    <rPh sb="20" eb="21">
      <t>タイ</t>
    </rPh>
    <rPh sb="25" eb="27">
      <t>カサン</t>
    </rPh>
    <phoneticPr fontId="3"/>
  </si>
  <si>
    <t>【介護職員等特定処遇改善加算（Ⅰ）が適応される場合】</t>
    <rPh sb="1" eb="3">
      <t>カイゴ</t>
    </rPh>
    <rPh sb="3" eb="5">
      <t>ショクイン</t>
    </rPh>
    <rPh sb="5" eb="6">
      <t>トウ</t>
    </rPh>
    <rPh sb="6" eb="8">
      <t>トクテイ</t>
    </rPh>
    <rPh sb="8" eb="10">
      <t>ショグウ</t>
    </rPh>
    <rPh sb="10" eb="12">
      <t>カイゼン</t>
    </rPh>
    <rPh sb="12" eb="14">
      <t>カサン</t>
    </rPh>
    <rPh sb="18" eb="20">
      <t>テキオウ</t>
    </rPh>
    <rPh sb="23" eb="25">
      <t>バアイ</t>
    </rPh>
    <phoneticPr fontId="3"/>
  </si>
  <si>
    <t>所定単位数の12/1000加算</t>
    <rPh sb="0" eb="2">
      <t>ショテイ</t>
    </rPh>
    <rPh sb="2" eb="5">
      <t>タンイスウ</t>
    </rPh>
    <rPh sb="13" eb="15">
      <t>カサン</t>
    </rPh>
    <phoneticPr fontId="3"/>
  </si>
  <si>
    <t>【処遇改善加算（Ⅰ）を取得している場合】</t>
    <rPh sb="1" eb="3">
      <t>ショグウ</t>
    </rPh>
    <rPh sb="3" eb="5">
      <t>カイゼン</t>
    </rPh>
    <rPh sb="5" eb="7">
      <t>カサン</t>
    </rPh>
    <rPh sb="11" eb="13">
      <t>シュトク</t>
    </rPh>
    <rPh sb="17" eb="19">
      <t>バアイ</t>
    </rPh>
    <phoneticPr fontId="3"/>
  </si>
  <si>
    <t>【処遇改善加算（Ⅴ）が適応される場合】</t>
    <rPh sb="1" eb="3">
      <t>ショグウ</t>
    </rPh>
    <rPh sb="3" eb="5">
      <t>カイゼン</t>
    </rPh>
    <rPh sb="5" eb="7">
      <t>カサン</t>
    </rPh>
    <rPh sb="11" eb="13">
      <t>テキオウ</t>
    </rPh>
    <rPh sb="16" eb="18">
      <t>バアイ</t>
    </rPh>
    <phoneticPr fontId="3"/>
  </si>
  <si>
    <t>【処遇改善加算（Ⅱ）を取得している場合】</t>
    <rPh sb="1" eb="3">
      <t>ショグウ</t>
    </rPh>
    <rPh sb="3" eb="5">
      <t>カイゼン</t>
    </rPh>
    <rPh sb="5" eb="7">
      <t>カサン</t>
    </rPh>
    <rPh sb="11" eb="13">
      <t>シュトク</t>
    </rPh>
    <rPh sb="17" eb="19">
      <t>バアイ</t>
    </rPh>
    <phoneticPr fontId="3"/>
  </si>
  <si>
    <t>【処遇改善加算（Ⅲ）を取得している場合】</t>
    <rPh sb="1" eb="3">
      <t>ショグウ</t>
    </rPh>
    <rPh sb="3" eb="5">
      <t>カイゼン</t>
    </rPh>
    <rPh sb="5" eb="7">
      <t>カサン</t>
    </rPh>
    <rPh sb="11" eb="13">
      <t>シュトク</t>
    </rPh>
    <rPh sb="17" eb="19">
      <t>バアイ</t>
    </rPh>
    <phoneticPr fontId="3"/>
  </si>
  <si>
    <t>【介護職員等特定処遇改善加算（Ⅱ）が適応される場合】</t>
    <rPh sb="1" eb="3">
      <t>カイゴ</t>
    </rPh>
    <rPh sb="3" eb="5">
      <t>ショクイン</t>
    </rPh>
    <rPh sb="5" eb="6">
      <t>トウ</t>
    </rPh>
    <rPh sb="6" eb="8">
      <t>トクテイ</t>
    </rPh>
    <rPh sb="8" eb="10">
      <t>ショグウ</t>
    </rPh>
    <rPh sb="10" eb="12">
      <t>カイゼン</t>
    </rPh>
    <rPh sb="12" eb="14">
      <t>カサン</t>
    </rPh>
    <rPh sb="18" eb="20">
      <t>テキオウ</t>
    </rPh>
    <rPh sb="23" eb="25">
      <t>バアイ</t>
    </rPh>
    <phoneticPr fontId="3"/>
  </si>
  <si>
    <t>所定単位数の10/1000加算</t>
    <rPh sb="0" eb="2">
      <t>ショテイ</t>
    </rPh>
    <rPh sb="2" eb="5">
      <t>タンイスウ</t>
    </rPh>
    <rPh sb="13" eb="15">
      <t>カサン</t>
    </rPh>
    <phoneticPr fontId="3"/>
  </si>
  <si>
    <t>サービスコード</t>
  </si>
  <si>
    <t>サービス内容略称</t>
  </si>
  <si>
    <t>算定項目</t>
  </si>
  <si>
    <t>合成
単位数</t>
  </si>
  <si>
    <t>算定単位</t>
  </si>
  <si>
    <t>種類</t>
  </si>
  <si>
    <t>項目</t>
  </si>
  <si>
    <t>色分けルール
・水色⇒新設　・黄色又は赤字⇒変更　・灰色⇒廃止</t>
  </si>
  <si>
    <t>通所型サービス（独自）サービスコード表（令和３年４月１日から）</t>
  </si>
  <si>
    <t>Ａ６</t>
  </si>
  <si>
    <t>通所型独自サービス１</t>
    <rPh sb="3" eb="5">
      <t>ドクジ</t>
    </rPh>
    <phoneticPr fontId="3"/>
  </si>
  <si>
    <t>イ　通所型サービス費（独自）</t>
  </si>
  <si>
    <t>事業対象者・要支援１</t>
  </si>
  <si>
    <t>1,672単位</t>
  </si>
  <si>
    <t>1月につき</t>
  </si>
  <si>
    <t>通所型独自サービス１日割</t>
    <rPh sb="3" eb="5">
      <t>ドクジ</t>
    </rPh>
    <rPh sb="10" eb="12">
      <t>ヒワ</t>
    </rPh>
    <phoneticPr fontId="3"/>
  </si>
  <si>
    <t>55単位</t>
  </si>
  <si>
    <t>通所型独自サービス２</t>
    <rPh sb="3" eb="5">
      <t>ドクジ</t>
    </rPh>
    <phoneticPr fontId="3"/>
  </si>
  <si>
    <t>事業対象者・要支援２</t>
  </si>
  <si>
    <t>3,428単位</t>
  </si>
  <si>
    <t>通所型独自サービス２日割</t>
    <rPh sb="3" eb="5">
      <t>ドクジ</t>
    </rPh>
    <phoneticPr fontId="3"/>
  </si>
  <si>
    <t>113単位</t>
  </si>
  <si>
    <t>通所型独自サービス１回数</t>
    <rPh sb="3" eb="5">
      <t>ドクジ</t>
    </rPh>
    <phoneticPr fontId="3"/>
  </si>
  <si>
    <t>事業対象者・要支援１　　　　　　　　　　　　※1月の中で全部で4回まで</t>
  </si>
  <si>
    <t>384単位</t>
  </si>
  <si>
    <t>1回につき</t>
  </si>
  <si>
    <t>通所型独自サービス２回数</t>
    <rPh sb="3" eb="5">
      <t>ドクジ</t>
    </rPh>
    <phoneticPr fontId="3"/>
  </si>
  <si>
    <t>事業対象者・要支援２　　　　　　　　　　　　※1月の中で全部で5回から8回まで</t>
  </si>
  <si>
    <t>395単位</t>
  </si>
  <si>
    <t>通所型独自サービス中山間地域等提供加算</t>
    <rPh sb="3" eb="5">
      <t>ドクジ</t>
    </rPh>
    <phoneticPr fontId="3"/>
  </si>
  <si>
    <t>中山間地域等に居住する者へのサービス提供加算</t>
  </si>
  <si>
    <t>通所型独自サービス中山間地域等提供加算日割</t>
    <rPh sb="3" eb="5">
      <t>ドクジ</t>
    </rPh>
    <rPh sb="19" eb="21">
      <t>ヒワ</t>
    </rPh>
    <phoneticPr fontId="3"/>
  </si>
  <si>
    <t>通所型独自サービス中山間地域等加算回数</t>
    <rPh sb="3" eb="5">
      <t>ドクジ</t>
    </rPh>
    <phoneticPr fontId="3"/>
  </si>
  <si>
    <t>通所型独自サービス同一建物減算１</t>
    <rPh sb="3" eb="5">
      <t>ドクジ</t>
    </rPh>
    <phoneticPr fontId="3"/>
  </si>
  <si>
    <t>事業所と同一の建物に居住する者又は同一建物から利用する者に通所型サービス（独自）を行う場合</t>
  </si>
  <si>
    <t>通所型独自サービス同一建物減算２</t>
    <rPh sb="3" eb="5">
      <t>ドクジ</t>
    </rPh>
    <phoneticPr fontId="3"/>
  </si>
  <si>
    <t>通所型独自生活向上グループ活動加算</t>
    <rPh sb="3" eb="5">
      <t>ドクジ</t>
    </rPh>
    <phoneticPr fontId="3"/>
  </si>
  <si>
    <t>ロ　生活機能向上グループ活動加算</t>
  </si>
  <si>
    <t>通所型独自サービス運動器機能向上加算</t>
    <rPh sb="3" eb="5">
      <t>ドクジ</t>
    </rPh>
    <phoneticPr fontId="3"/>
  </si>
  <si>
    <t>ハ　運動器機能向上加算</t>
  </si>
  <si>
    <t>225単位加算</t>
  </si>
  <si>
    <t>通所型独自サービス若年性認知症受入加算</t>
    <rPh sb="3" eb="5">
      <t>ドクジ</t>
    </rPh>
    <phoneticPr fontId="3"/>
  </si>
  <si>
    <t>240単位加算</t>
  </si>
  <si>
    <t>通所型独自サービス栄養アセスメント加算</t>
    <rPh sb="3" eb="5">
      <t>ドクジ</t>
    </rPh>
    <phoneticPr fontId="3"/>
  </si>
  <si>
    <t>ホ　栄養アセスメント加算</t>
  </si>
  <si>
    <t>50単位加算</t>
  </si>
  <si>
    <t>通所型独自サービス栄養改善加算</t>
    <rPh sb="3" eb="5">
      <t>ドクジ</t>
    </rPh>
    <phoneticPr fontId="3"/>
  </si>
  <si>
    <t>ヘ　栄養改善加算</t>
  </si>
  <si>
    <t>通所型独自サービス口腔機能向上加算Ⅰ</t>
    <rPh sb="3" eb="5">
      <t>ドクジ</t>
    </rPh>
    <phoneticPr fontId="3"/>
  </si>
  <si>
    <t>ト　口腔機能向上加算</t>
  </si>
  <si>
    <t>（1）口腔機能向上加算（Ⅰ）</t>
  </si>
  <si>
    <t>150単位加算</t>
  </si>
  <si>
    <t>通所型独自サービス口腔機能向上加算Ⅱ</t>
    <rPh sb="3" eb="5">
      <t>ドクジ</t>
    </rPh>
    <phoneticPr fontId="3"/>
  </si>
  <si>
    <t>（2）口腔機能向上加算（Ⅱ）</t>
  </si>
  <si>
    <t>160単位加算</t>
  </si>
  <si>
    <t>通所型独自複数サービス実施加算Ⅰ１</t>
    <rPh sb="3" eb="5">
      <t>ドクジ</t>
    </rPh>
    <phoneticPr fontId="3"/>
  </si>
  <si>
    <t>チ　選択的サービス複数実施加算</t>
  </si>
  <si>
    <t>（1）選択的サービス複数実施加算（Ⅰ）</t>
  </si>
  <si>
    <t>運動器機能向上及び栄養改善　　</t>
  </si>
  <si>
    <t>通所型独自複数サービス実施加算Ⅰ２</t>
    <rPh sb="3" eb="5">
      <t>ドクジ</t>
    </rPh>
    <phoneticPr fontId="3"/>
  </si>
  <si>
    <t>運動器機能向上及び口腔機能向上　　</t>
  </si>
  <si>
    <t>通所型独自複数サービス実施加算Ⅰ３</t>
    <rPh sb="3" eb="5">
      <t>ドクジ</t>
    </rPh>
    <phoneticPr fontId="3"/>
  </si>
  <si>
    <t>栄養改善及び口腔機能向上　</t>
  </si>
  <si>
    <t>通所型独自複数サービス実施加算Ⅱ</t>
    <rPh sb="3" eb="5">
      <t>ドクジ</t>
    </rPh>
    <phoneticPr fontId="3"/>
  </si>
  <si>
    <t>（2）選択的サービス複数実施加算（Ⅱ）</t>
  </si>
  <si>
    <t>運動器機能向上、栄養改善及び口腔機能向上</t>
  </si>
  <si>
    <t>通所型独自サービス事業所評価加算</t>
    <rPh sb="3" eb="5">
      <t>ドクジ</t>
    </rPh>
    <phoneticPr fontId="3"/>
  </si>
  <si>
    <t>リ　事業所評価加算</t>
  </si>
  <si>
    <t>（1）サービス提供体制強化加算（Ⅰ）</t>
  </si>
  <si>
    <t>88単位加算</t>
  </si>
  <si>
    <t>事業対象者・要支援2</t>
  </si>
  <si>
    <t>176単位加算</t>
  </si>
  <si>
    <t>（2）サービス提供体制強化加算（Ⅱ）</t>
  </si>
  <si>
    <t>（3）サービス提供体制強化加算（Ⅲ）</t>
  </si>
  <si>
    <t>通所型独自サービス生活機能向上連携加算Ⅰ</t>
    <rPh sb="3" eb="5">
      <t>ドクジ</t>
    </rPh>
    <phoneticPr fontId="3"/>
  </si>
  <si>
    <t>（１）生活機能向上連携加算（Ⅰ）3月に1回を限度</t>
  </si>
  <si>
    <t>通所型独自サービス生活機能向上連携加算Ⅱ１</t>
    <rPh sb="3" eb="5">
      <t>ドクジ</t>
    </rPh>
    <phoneticPr fontId="3"/>
  </si>
  <si>
    <t>（２）生活機能向上連携加算（Ⅱ）</t>
  </si>
  <si>
    <t>通所型独自サービス生活機能向上連携加算Ⅱ２</t>
    <rPh sb="3" eb="5">
      <t>ドクジ</t>
    </rPh>
    <phoneticPr fontId="3"/>
  </si>
  <si>
    <t>運動器機能向上加算を算定している場合</t>
  </si>
  <si>
    <t>通所型独自サービス口腔・栄養スクリーニング加算Ⅰ</t>
    <rPh sb="3" eb="5">
      <t>ドクジ</t>
    </rPh>
    <phoneticPr fontId="3"/>
  </si>
  <si>
    <t>(1)口腔・栄養スクリーニング加算(Ⅰ)（6月に1回を限度）</t>
  </si>
  <si>
    <t>20単位加算</t>
  </si>
  <si>
    <t>通所型独自サービス口腔・栄養スクリーニング加算Ⅱ</t>
    <rPh sb="3" eb="5">
      <t>ドクジ</t>
    </rPh>
    <phoneticPr fontId="3"/>
  </si>
  <si>
    <t>(2)口腔・栄養スクリーニング加算(Ⅱ)（6月に1回を限度)</t>
  </si>
  <si>
    <t>5単位加算</t>
  </si>
  <si>
    <t>通所型独自サービス科学的介護推進体制加算</t>
    <rPh sb="3" eb="5">
      <t>ドクジ</t>
    </rPh>
    <phoneticPr fontId="3"/>
  </si>
  <si>
    <t>ワ　科学的介護推進体制加算</t>
  </si>
  <si>
    <t>40単位加算</t>
  </si>
  <si>
    <t>通所型独自サービス処遇改善加算Ⅰ</t>
    <rPh sb="3" eb="5">
      <t>ドクジ</t>
    </rPh>
    <phoneticPr fontId="3"/>
  </si>
  <si>
    <t xml:space="preserve">カ　介護職員処遇改善加算
</t>
  </si>
  <si>
    <t>(1)介護職員処遇改善加算(Ⅰ)　</t>
  </si>
  <si>
    <t>所定単位スの59/1000　加算</t>
  </si>
  <si>
    <t xml:space="preserve">1月につき
</t>
  </si>
  <si>
    <t>通所型独自サービス処遇改善加算Ⅱ</t>
    <rPh sb="3" eb="5">
      <t>ドクジ</t>
    </rPh>
    <phoneticPr fontId="3"/>
  </si>
  <si>
    <t>(2)介護職員処遇改善加算(Ⅱ)</t>
  </si>
  <si>
    <t>所定単位数の43/1000　加算</t>
  </si>
  <si>
    <t>通所型独自サービス処遇改善加算Ⅲ</t>
    <rPh sb="3" eb="5">
      <t>ドクジ</t>
    </rPh>
    <phoneticPr fontId="3"/>
  </si>
  <si>
    <t>(3)介護職員処遇改善加算(Ⅲ)</t>
  </si>
  <si>
    <t>所定単位数の23/1000　加算</t>
  </si>
  <si>
    <t>通所型独自サービス処遇改善加算Ⅳ</t>
    <rPh sb="3" eb="5">
      <t>ドクジ</t>
    </rPh>
    <phoneticPr fontId="3"/>
  </si>
  <si>
    <r>
      <t>(4)介護職員処遇改善加算(Ⅳ)　</t>
    </r>
  </si>
  <si>
    <t>（3）で算定した単位数の　　90％　加算</t>
  </si>
  <si>
    <t>通所型独自サービス処遇改善加算Ⅴ</t>
    <rPh sb="3" eb="5">
      <t>ドクジ</t>
    </rPh>
    <phoneticPr fontId="3"/>
  </si>
  <si>
    <r>
      <t>(5)介護職員処遇改善加算(Ⅴ)　</t>
    </r>
  </si>
  <si>
    <t>（3）で算定した単位数の　　80％　加算</t>
  </si>
  <si>
    <t>通所型独自サービス特定処遇改善加算Ⅰ</t>
    <rPh sb="3" eb="5">
      <t>ドクジ</t>
    </rPh>
    <phoneticPr fontId="3"/>
  </si>
  <si>
    <t xml:space="preserve">ヨ　介護職員等特定処遇改善加算
</t>
  </si>
  <si>
    <t>(1)介護職員等特定処遇改善加算(Ⅰ)　</t>
  </si>
  <si>
    <t>所定単位数の12/1000　加算</t>
  </si>
  <si>
    <t>通所型独自サービス特定処遇改善加算Ⅱ</t>
    <rPh sb="3" eb="5">
      <t>ドクジ</t>
    </rPh>
    <phoneticPr fontId="3"/>
  </si>
  <si>
    <t>(2)介護職員等特定処遇改善加算(Ⅱ)　</t>
  </si>
  <si>
    <t>所定単位数の10/1000　加算</t>
  </si>
  <si>
    <t>通所型独自サービス令和3年9月30日までの上乗せ分</t>
    <rPh sb="3" eb="5">
      <t>ドクジ</t>
    </rPh>
    <phoneticPr fontId="3"/>
  </si>
  <si>
    <t>新型コロナウイルス感染症への対応（通所型サービス費のイについて）</t>
  </si>
  <si>
    <t>所定単位数の　1/1000　加算</t>
  </si>
  <si>
    <t>定員超過の場合</t>
  </si>
  <si>
    <t>通所型独自サービス１・定超</t>
    <rPh sb="3" eb="5">
      <t>ドクジ</t>
    </rPh>
    <phoneticPr fontId="3"/>
  </si>
  <si>
    <t>定員超過の場合
　　×　70％</t>
  </si>
  <si>
    <t>通所型独自サービス２・定超</t>
    <rPh sb="3" eb="5">
      <t>ドクジ</t>
    </rPh>
    <phoneticPr fontId="3"/>
  </si>
  <si>
    <t>3,428単位</t>
  </si>
  <si>
    <t>通所型独自サービス１回数・定超</t>
    <rPh sb="3" eb="5">
      <t>ドクジ</t>
    </rPh>
    <phoneticPr fontId="3"/>
  </si>
  <si>
    <t>　384単位</t>
  </si>
  <si>
    <t>通所型独自サービス２回数・定超</t>
    <rPh sb="3" eb="5">
      <t>ドクジ</t>
    </rPh>
    <phoneticPr fontId="3"/>
  </si>
  <si>
    <t>　395単位</t>
  </si>
  <si>
    <t>通所型独自サービス１・人欠</t>
    <rPh sb="3" eb="5">
      <t>ドクジ</t>
    </rPh>
    <phoneticPr fontId="3"/>
  </si>
  <si>
    <t>　1,672単位</t>
  </si>
  <si>
    <t>通所型独自サービス２・人欠</t>
    <rPh sb="3" eb="5">
      <t>ドクジ</t>
    </rPh>
    <phoneticPr fontId="3"/>
  </si>
  <si>
    <t>通所型独自サービス１回数・人欠</t>
    <rPh sb="3" eb="5">
      <t>ドクジ</t>
    </rPh>
    <phoneticPr fontId="3"/>
  </si>
  <si>
    <t>通所型独自サービス２回数・人欠</t>
    <rPh sb="3" eb="5">
      <t>ドクジ</t>
    </rPh>
    <phoneticPr fontId="3"/>
  </si>
  <si>
    <t>イ　訪問型    サービス費           （独自）（Ⅰ）</t>
    <rPh sb="2" eb="4">
      <t>ホウモン</t>
    </rPh>
    <rPh sb="4" eb="5">
      <t>ガタ</t>
    </rPh>
    <rPh sb="13" eb="14">
      <t>ヒ</t>
    </rPh>
    <rPh sb="26" eb="28">
      <t>ドクジ</t>
    </rPh>
    <phoneticPr fontId="3"/>
  </si>
  <si>
    <t>事業対象者・要支援１・２         （週2回程度）</t>
    <rPh sb="0" eb="2">
      <t>ジギョウ</t>
    </rPh>
    <rPh sb="2" eb="5">
      <t>タイショウシャ</t>
    </rPh>
    <rPh sb="6" eb="7">
      <t>ヨウ</t>
    </rPh>
    <rPh sb="7" eb="9">
      <t>シエン</t>
    </rPh>
    <rPh sb="22" eb="23">
      <t>シュウ</t>
    </rPh>
    <rPh sb="24" eb="25">
      <t>カイ</t>
    </rPh>
    <rPh sb="25" eb="27">
      <t>テイド</t>
    </rPh>
    <phoneticPr fontId="3"/>
  </si>
  <si>
    <t>事業対象者・要支援１      （週1回程度）</t>
    <rPh sb="0" eb="2">
      <t>ジギョウ</t>
    </rPh>
    <rPh sb="2" eb="5">
      <t>タイショウシャ</t>
    </rPh>
    <rPh sb="6" eb="7">
      <t>ヨウ</t>
    </rPh>
    <rPh sb="7" eb="9">
      <t>シエン</t>
    </rPh>
    <rPh sb="17" eb="18">
      <t>シュウ</t>
    </rPh>
    <rPh sb="19" eb="20">
      <t>カイ</t>
    </rPh>
    <rPh sb="20" eb="22">
      <t>テイド</t>
    </rPh>
    <phoneticPr fontId="3"/>
  </si>
  <si>
    <t>事業対象者・要支援２      （週2回程度）</t>
    <rPh sb="0" eb="2">
      <t>ジギョウ</t>
    </rPh>
    <rPh sb="2" eb="5">
      <t>タイショウシャ</t>
    </rPh>
    <rPh sb="6" eb="7">
      <t>ヨウ</t>
    </rPh>
    <rPh sb="7" eb="9">
      <t>シエン</t>
    </rPh>
    <rPh sb="17" eb="18">
      <t>シュウ</t>
    </rPh>
    <rPh sb="19" eb="20">
      <t>カイ</t>
    </rPh>
    <rPh sb="20" eb="22">
      <t>テイド</t>
    </rPh>
    <phoneticPr fontId="3"/>
  </si>
  <si>
    <t>事業対象者・要支援１　※1月の中で全部で4回まで</t>
    <rPh sb="0" eb="2">
      <t>ジギョウ</t>
    </rPh>
    <rPh sb="2" eb="4">
      <t>タイショウ</t>
    </rPh>
    <rPh sb="4" eb="5">
      <t>シャ</t>
    </rPh>
    <rPh sb="6" eb="9">
      <t>ヨウシエン</t>
    </rPh>
    <rPh sb="13" eb="14">
      <t>ガツ</t>
    </rPh>
    <rPh sb="15" eb="16">
      <t>ナカ</t>
    </rPh>
    <rPh sb="17" eb="19">
      <t>ゼンブ</t>
    </rPh>
    <rPh sb="21" eb="22">
      <t>カイ</t>
    </rPh>
    <phoneticPr fontId="3"/>
  </si>
  <si>
    <t>事業対象者・要支援２　※1月の中で全部で5回から8回まで</t>
    <rPh sb="0" eb="2">
      <t>ジギョウ</t>
    </rPh>
    <rPh sb="2" eb="4">
      <t>タイショウ</t>
    </rPh>
    <rPh sb="4" eb="5">
      <t>シャ</t>
    </rPh>
    <rPh sb="6" eb="9">
      <t>ヨウシエン</t>
    </rPh>
    <rPh sb="13" eb="14">
      <t>ガツ</t>
    </rPh>
    <rPh sb="15" eb="16">
      <t>ナカ</t>
    </rPh>
    <rPh sb="17" eb="19">
      <t>ゼンブ</t>
    </rPh>
    <rPh sb="21" eb="22">
      <t>カイ</t>
    </rPh>
    <rPh sb="25" eb="26">
      <t>カイ</t>
    </rPh>
    <phoneticPr fontId="3"/>
  </si>
  <si>
    <t>事業対象者・要支援１</t>
    <rPh sb="0" eb="2">
      <t>ジギョウ</t>
    </rPh>
    <rPh sb="2" eb="5">
      <t>タイショウシャ</t>
    </rPh>
    <rPh sb="6" eb="7">
      <t>ヨウ</t>
    </rPh>
    <rPh sb="7" eb="9">
      <t>シエン</t>
    </rPh>
    <phoneticPr fontId="3"/>
  </si>
  <si>
    <t>事業対象者・要支援２</t>
    <rPh sb="0" eb="2">
      <t>ジギョウ</t>
    </rPh>
    <rPh sb="2" eb="5">
      <t>タイショウシャ</t>
    </rPh>
    <rPh sb="6" eb="7">
      <t>ヨウ</t>
    </rPh>
    <rPh sb="7" eb="9">
      <t>シエン</t>
    </rPh>
    <phoneticPr fontId="3"/>
  </si>
  <si>
    <t>通所型独自サービス／２１・定超</t>
    <rPh sb="0" eb="2">
      <t>ツウショ</t>
    </rPh>
    <rPh sb="2" eb="3">
      <t>ガタ</t>
    </rPh>
    <rPh sb="13" eb="14">
      <t>テイ</t>
    </rPh>
    <rPh sb="14" eb="15">
      <t>チョウ</t>
    </rPh>
    <phoneticPr fontId="3"/>
  </si>
  <si>
    <t>通所型独自サービス／２１・人欠</t>
    <rPh sb="0" eb="2">
      <t>ツウショ</t>
    </rPh>
    <rPh sb="2" eb="3">
      <t>ガタ</t>
    </rPh>
    <rPh sb="13" eb="14">
      <t>ニン</t>
    </rPh>
    <rPh sb="14" eb="15">
      <t>ケツ</t>
    </rPh>
    <phoneticPr fontId="3"/>
  </si>
  <si>
    <t>定員超過の場合×70％</t>
    <rPh sb="0" eb="2">
      <t>テイイン</t>
    </rPh>
    <rPh sb="2" eb="4">
      <t>チョウカ</t>
    </rPh>
    <rPh sb="5" eb="7">
      <t>バアイ</t>
    </rPh>
    <phoneticPr fontId="3"/>
  </si>
  <si>
    <t>看護・介護職員が欠員の場合×70％</t>
    <rPh sb="0" eb="2">
      <t>カンゴ</t>
    </rPh>
    <rPh sb="3" eb="5">
      <t>カイゴ</t>
    </rPh>
    <rPh sb="5" eb="7">
      <t>ショクイン</t>
    </rPh>
    <rPh sb="8" eb="10">
      <t>ケツイン</t>
    </rPh>
    <rPh sb="11" eb="13">
      <t>バアイ</t>
    </rPh>
    <phoneticPr fontId="3"/>
  </si>
  <si>
    <t>サービス種類別対応サービスコード</t>
    <rPh sb="4" eb="6">
      <t>シュルイ</t>
    </rPh>
    <rPh sb="6" eb="7">
      <t>ベツ</t>
    </rPh>
    <rPh sb="7" eb="9">
      <t>タイオウ</t>
    </rPh>
    <phoneticPr fontId="3"/>
  </si>
  <si>
    <t>サービス種別</t>
    <rPh sb="4" eb="6">
      <t>シュベツ</t>
    </rPh>
    <phoneticPr fontId="3"/>
  </si>
  <si>
    <t>サービス名</t>
    <rPh sb="4" eb="5">
      <t>メイ</t>
    </rPh>
    <phoneticPr fontId="3"/>
  </si>
  <si>
    <t>サービスコード表</t>
    <rPh sb="7" eb="8">
      <t>ヒョウ</t>
    </rPh>
    <phoneticPr fontId="3"/>
  </si>
  <si>
    <t>サービスコード</t>
  </si>
  <si>
    <t>訪問型サービス</t>
    <rPh sb="0" eb="2">
      <t>ホウモン</t>
    </rPh>
    <rPh sb="2" eb="3">
      <t>ガタ</t>
    </rPh>
    <phoneticPr fontId="3"/>
  </si>
  <si>
    <t>訪問介護相当サービス</t>
    <rPh sb="0" eb="2">
      <t>ホウモン</t>
    </rPh>
    <rPh sb="2" eb="4">
      <t>カイゴ</t>
    </rPh>
    <rPh sb="4" eb="6">
      <t>ソウトウ</t>
    </rPh>
    <phoneticPr fontId="3"/>
  </si>
  <si>
    <t>Ａ２</t>
  </si>
  <si>
    <t>Ａ３</t>
  </si>
  <si>
    <t>通所型サービス</t>
    <rPh sb="0" eb="2">
      <t>ツウショ</t>
    </rPh>
    <rPh sb="2" eb="3">
      <t>ガタ</t>
    </rPh>
    <phoneticPr fontId="3"/>
  </si>
  <si>
    <t>通所介護相当サービス</t>
    <rPh sb="0" eb="2">
      <t>ツウショ</t>
    </rPh>
    <rPh sb="2" eb="4">
      <t>カイゴ</t>
    </rPh>
    <rPh sb="4" eb="6">
      <t>ソウトウ</t>
    </rPh>
    <phoneticPr fontId="3"/>
  </si>
  <si>
    <t>Ａ６</t>
  </si>
  <si>
    <t>Ａ7</t>
  </si>
  <si>
    <t>ＡF</t>
  </si>
  <si>
    <r>
      <rPr>
        <b/>
        <sz val="18"/>
        <rFont val="ＭＳ Ｐゴシック"/>
        <family val="3"/>
      </rPr>
      <t>介護予防・日常生活支援総合事業費　　　　　　　　　　　　　　　　　単位数サービスコード表②【平戸市】</t>
    </r>
    <r>
      <rPr>
        <sz val="18"/>
        <rFont val="ＭＳ Ｐゴシック"/>
        <family val="3"/>
      </rPr>
      <t>　　　　　　　　　　　　　　　　　　　　　　　　　</t>
    </r>
    <rPh sb="0" eb="4">
      <t>カイゴヨボウ</t>
    </rPh>
    <rPh sb="5" eb="9">
      <t>ニチジョウセイカツ</t>
    </rPh>
    <rPh sb="9" eb="11">
      <t>シエン</t>
    </rPh>
    <rPh sb="11" eb="15">
      <t>ソウゴウジギョウ</t>
    </rPh>
    <rPh sb="15" eb="16">
      <t>ヒ</t>
    </rPh>
    <rPh sb="33" eb="35">
      <t>タンイ</t>
    </rPh>
    <rPh sb="35" eb="36">
      <t>スウ</t>
    </rPh>
    <rPh sb="43" eb="44">
      <t>ヒョウ</t>
    </rPh>
    <rPh sb="46" eb="49">
      <t>ヒラドシ</t>
    </rPh>
    <phoneticPr fontId="3"/>
  </si>
  <si>
    <t>介護職員が欠員の場合</t>
  </si>
  <si>
    <t>介護職員が
欠員の場合
　　×　70％</t>
  </si>
  <si>
    <t>介護職員が欠員の場合</t>
    <rPh sb="0" eb="2">
      <t>カイゴ</t>
    </rPh>
    <rPh sb="2" eb="4">
      <t>ショクイン</t>
    </rPh>
    <rPh sb="5" eb="7">
      <t>ケツイン</t>
    </rPh>
    <rPh sb="8" eb="10">
      <t>バアイ</t>
    </rPh>
    <phoneticPr fontId="3"/>
  </si>
  <si>
    <t>介護職員が欠員の場合×70％</t>
    <rPh sb="0" eb="2">
      <t>カイゴ</t>
    </rPh>
    <rPh sb="2" eb="4">
      <t>ショクイン</t>
    </rPh>
    <rPh sb="5" eb="7">
      <t>ケツイン</t>
    </rPh>
    <rPh sb="8" eb="10">
      <t>バアイ</t>
    </rPh>
    <phoneticPr fontId="3"/>
  </si>
  <si>
    <t>通所型独自サービス１日割・定超</t>
    <rPh sb="3" eb="5">
      <t>ドクジ</t>
    </rPh>
    <rPh sb="10" eb="12">
      <t>ヒワ</t>
    </rPh>
    <phoneticPr fontId="3"/>
  </si>
  <si>
    <t>通所型独自サービス２日割・定超</t>
    <rPh sb="3" eb="5">
      <t>ドクジ</t>
    </rPh>
    <rPh sb="10" eb="12">
      <t>ヒワ</t>
    </rPh>
    <phoneticPr fontId="3"/>
  </si>
  <si>
    <t>55単位</t>
  </si>
  <si>
    <t>113単位</t>
  </si>
  <si>
    <t>通所型独自サービス１日割・人欠</t>
    <rPh sb="3" eb="5">
      <t>ドクジ</t>
    </rPh>
    <rPh sb="10" eb="12">
      <t>ヒワ</t>
    </rPh>
    <phoneticPr fontId="3"/>
  </si>
  <si>
    <t>通所型独自サービス２日割・人欠</t>
    <rPh sb="3" eb="5">
      <t>ドクジ</t>
    </rPh>
    <rPh sb="10" eb="12">
      <t>ヒワ</t>
    </rPh>
    <phoneticPr fontId="3"/>
  </si>
  <si>
    <t>　同一建物減算の場合</t>
    <rPh sb="1" eb="3">
      <t>ドウイツ</t>
    </rPh>
    <rPh sb="3" eb="5">
      <t>タテモノ</t>
    </rPh>
    <rPh sb="5" eb="7">
      <t>ゲンサン</t>
    </rPh>
    <rPh sb="8" eb="10">
      <t>バアイ</t>
    </rPh>
    <phoneticPr fontId="3"/>
  </si>
  <si>
    <t>同一建物から利用する者に通所型サービス（独自）を行う場合</t>
  </si>
  <si>
    <t>通所型独自サービス／２１・建減</t>
    <rPh sb="0" eb="2">
      <t>ツウショ</t>
    </rPh>
    <rPh sb="2" eb="3">
      <t>ガタ</t>
    </rPh>
    <rPh sb="13" eb="14">
      <t>タ</t>
    </rPh>
    <rPh sb="14" eb="15">
      <t>ゲン</t>
    </rPh>
    <phoneticPr fontId="3"/>
  </si>
  <si>
    <t>通所型独自サービス／２１日割・建減</t>
    <rPh sb="0" eb="2">
      <t>ツウショ</t>
    </rPh>
    <rPh sb="2" eb="3">
      <t>ガタ</t>
    </rPh>
    <rPh sb="12" eb="14">
      <t>ヒワ</t>
    </rPh>
    <phoneticPr fontId="3"/>
  </si>
  <si>
    <t>通所型独自サービス／２２・建減</t>
    <rPh sb="0" eb="2">
      <t>ツウショ</t>
    </rPh>
    <rPh sb="2" eb="3">
      <t>ガタ</t>
    </rPh>
    <phoneticPr fontId="3"/>
  </si>
  <si>
    <t>通所型独自サービス／２２日割・建減</t>
    <rPh sb="0" eb="2">
      <t>ツウショ</t>
    </rPh>
    <rPh sb="2" eb="3">
      <t>ガタ</t>
    </rPh>
    <rPh sb="12" eb="14">
      <t>ヒワ</t>
    </rPh>
    <phoneticPr fontId="3"/>
  </si>
  <si>
    <t>通所型独自サービス／２１回数・建減</t>
    <rPh sb="0" eb="2">
      <t>ツウショ</t>
    </rPh>
    <rPh sb="2" eb="3">
      <t>ガタ</t>
    </rPh>
    <rPh sb="12" eb="14">
      <t>カイスウ</t>
    </rPh>
    <phoneticPr fontId="3"/>
  </si>
  <si>
    <t>通所型独自サービス／２２回数・建減</t>
    <rPh sb="0" eb="2">
      <t>ツウショ</t>
    </rPh>
    <rPh sb="2" eb="3">
      <t>ガタ</t>
    </rPh>
    <rPh sb="12" eb="14">
      <t>カイスウ</t>
    </rPh>
    <phoneticPr fontId="3"/>
  </si>
  <si>
    <t>イ　通所型    サービス費           （独自）（Ⅰ）</t>
    <rPh sb="2" eb="4">
      <t>ツウショ</t>
    </rPh>
    <rPh sb="4" eb="5">
      <t>ガタ</t>
    </rPh>
    <rPh sb="13" eb="14">
      <t>ヒ</t>
    </rPh>
    <rPh sb="26" eb="28">
      <t>ドクジ</t>
    </rPh>
    <phoneticPr fontId="3"/>
  </si>
  <si>
    <t>■通所型相当サービスコード表（A６）</t>
    <rPh sb="1" eb="3">
      <t>ツウショ</t>
    </rPh>
    <rPh sb="3" eb="4">
      <t>ガタ</t>
    </rPh>
    <rPh sb="4" eb="6">
      <t>ソウトウ</t>
    </rPh>
    <rPh sb="13" eb="14">
      <t>ヒョウ</t>
    </rPh>
    <phoneticPr fontId="3"/>
  </si>
  <si>
    <t>■通所型サービスA　（独自）Ⅱサービスコード表（A7）
　（緩和した基準によるサービス：1日デイサービス）</t>
    <rPh sb="1" eb="3">
      <t>ツウショ</t>
    </rPh>
    <rPh sb="3" eb="4">
      <t>ガタ</t>
    </rPh>
    <rPh sb="45" eb="46">
      <t>ニチ</t>
    </rPh>
    <phoneticPr fontId="3"/>
  </si>
  <si>
    <t>通所型独自サービス提供体制強化加算Ⅰ１</t>
    <rPh sb="3" eb="5">
      <t>ドクジ</t>
    </rPh>
    <rPh sb="13" eb="15">
      <t>キョウカ</t>
    </rPh>
    <phoneticPr fontId="3"/>
  </si>
  <si>
    <t>通所型独自サービス提供体制強化加算Ⅰ２</t>
    <rPh sb="3" eb="5">
      <t>ドクジ</t>
    </rPh>
    <rPh sb="13" eb="15">
      <t>キョウカ</t>
    </rPh>
    <phoneticPr fontId="3"/>
  </si>
  <si>
    <t>通所型独自サービス提供体制強化加算Ⅱ１</t>
    <rPh sb="3" eb="5">
      <t>ドクジ</t>
    </rPh>
    <rPh sb="13" eb="15">
      <t>キョウカ</t>
    </rPh>
    <phoneticPr fontId="3"/>
  </si>
  <si>
    <t>通所型独自サービス提供体制強化加算Ⅱ２</t>
    <rPh sb="3" eb="5">
      <t>ドクジ</t>
    </rPh>
    <rPh sb="13" eb="15">
      <t>キョウカ</t>
    </rPh>
    <phoneticPr fontId="3"/>
  </si>
  <si>
    <t>通所型独自サービス提供体制強化加算Ⅲ１</t>
    <rPh sb="3" eb="5">
      <t>ドクジ</t>
    </rPh>
    <rPh sb="13" eb="15">
      <t>キョウカ</t>
    </rPh>
    <phoneticPr fontId="3"/>
  </si>
  <si>
    <t>通所型独自サービス提供体制強化加算Ⅲ２</t>
    <rPh sb="3" eb="5">
      <t>ドクジ</t>
    </rPh>
    <rPh sb="13" eb="15">
      <t>キョウカ</t>
    </rPh>
    <phoneticPr fontId="3"/>
  </si>
  <si>
    <t>通所型独自サービス提供体制強化加算Ⅰ１１</t>
    <rPh sb="0" eb="2">
      <t>ツウショ</t>
    </rPh>
    <rPh sb="2" eb="3">
      <t>ガタ</t>
    </rPh>
    <rPh sb="9" eb="11">
      <t>テイキョウ</t>
    </rPh>
    <rPh sb="11" eb="13">
      <t>タイセイ</t>
    </rPh>
    <rPh sb="13" eb="15">
      <t>キョウカ</t>
    </rPh>
    <rPh sb="15" eb="17">
      <t>カサン</t>
    </rPh>
    <phoneticPr fontId="3"/>
  </si>
  <si>
    <t>通所型独自サービス提供体制強化加算Ⅰ１２</t>
    <rPh sb="0" eb="2">
      <t>ツウショ</t>
    </rPh>
    <rPh sb="2" eb="3">
      <t>ガタ</t>
    </rPh>
    <rPh sb="9" eb="11">
      <t>テイキョウ</t>
    </rPh>
    <rPh sb="11" eb="13">
      <t>タイセイ</t>
    </rPh>
    <rPh sb="13" eb="15">
      <t>キョウカ</t>
    </rPh>
    <rPh sb="15" eb="17">
      <t>カサン</t>
    </rPh>
    <phoneticPr fontId="3"/>
  </si>
  <si>
    <t>通所型独自サービス提供体制強化加算Ⅱ１１</t>
    <rPh sb="0" eb="2">
      <t>ツウショ</t>
    </rPh>
    <rPh sb="2" eb="3">
      <t>ガタ</t>
    </rPh>
    <rPh sb="9" eb="11">
      <t>テイキョウ</t>
    </rPh>
    <rPh sb="11" eb="13">
      <t>タイセイ</t>
    </rPh>
    <rPh sb="13" eb="15">
      <t>キョウカ</t>
    </rPh>
    <rPh sb="15" eb="17">
      <t>カサン</t>
    </rPh>
    <phoneticPr fontId="3"/>
  </si>
  <si>
    <t>通所型独自サービス提供体制強化加算Ⅱ１２</t>
    <rPh sb="0" eb="2">
      <t>ツウショ</t>
    </rPh>
    <rPh sb="2" eb="3">
      <t>ガタ</t>
    </rPh>
    <rPh sb="9" eb="11">
      <t>テイキョウ</t>
    </rPh>
    <rPh sb="11" eb="13">
      <t>タイセイ</t>
    </rPh>
    <rPh sb="13" eb="15">
      <t>キョウカ</t>
    </rPh>
    <rPh sb="15" eb="17">
      <t>カサン</t>
    </rPh>
    <phoneticPr fontId="3"/>
  </si>
  <si>
    <t xml:space="preserve">ロ　通所型   サービス提供体制強化加算    </t>
    <rPh sb="2" eb="4">
      <t>ツウショ</t>
    </rPh>
    <rPh sb="4" eb="5">
      <t>ガタ</t>
    </rPh>
    <rPh sb="12" eb="14">
      <t>テイキョウ</t>
    </rPh>
    <rPh sb="14" eb="16">
      <t>タイセイ</t>
    </rPh>
    <rPh sb="16" eb="18">
      <t>キョウカ</t>
    </rPh>
    <rPh sb="18" eb="20">
      <t>カサン</t>
    </rPh>
    <phoneticPr fontId="3"/>
  </si>
  <si>
    <t>介護予防ケアマネジメント</t>
    <rPh sb="0" eb="2">
      <t>カイゴ</t>
    </rPh>
    <rPh sb="2" eb="4">
      <t>ヨボウ</t>
    </rPh>
    <phoneticPr fontId="3"/>
  </si>
  <si>
    <t>介護予防ケアマネジメント</t>
  </si>
  <si>
    <r>
      <t>ニ</t>
    </r>
    <r>
      <rPr>
        <sz val="14"/>
        <rFont val="ＭＳ Ｐゴシック"/>
        <family val="3"/>
      </rPr>
      <t>　若年性認知症利用者受入加算</t>
    </r>
  </si>
  <si>
    <t>ヌ　サービス提供体制強化加算</t>
  </si>
  <si>
    <t xml:space="preserve">ル　生活機能向上連携加算
</t>
  </si>
  <si>
    <t>ヲ　口腔・栄養スクリーニング加算</t>
  </si>
  <si>
    <t>1回につき</t>
    <rPh sb="1" eb="2">
      <t>カイ</t>
    </rPh>
    <phoneticPr fontId="3"/>
  </si>
  <si>
    <t>令和　3年　10月版</t>
    <rPh sb="0" eb="2">
      <t>レイワ</t>
    </rPh>
    <rPh sb="4" eb="5">
      <t>ネン</t>
    </rPh>
    <rPh sb="8" eb="9">
      <t>ガツ</t>
    </rPh>
    <rPh sb="9" eb="10">
      <t>バン</t>
    </rPh>
    <phoneticPr fontId="3"/>
  </si>
  <si>
    <t>訪問型サービスＡ（緩和した基準によるサービス）R3.10.1～</t>
    <rPh sb="0" eb="2">
      <t>ホウモン</t>
    </rPh>
    <rPh sb="2" eb="3">
      <t>ガタ</t>
    </rPh>
    <rPh sb="9" eb="11">
      <t>カンワ</t>
    </rPh>
    <rPh sb="13" eb="15">
      <t>キジュン</t>
    </rPh>
    <phoneticPr fontId="3"/>
  </si>
  <si>
    <t>通所型サービスＡ（緩和した基準によるサービス：ミニデイサービス）R3.10.1～</t>
    <rPh sb="0" eb="2">
      <t>ツウショ</t>
    </rPh>
    <rPh sb="2" eb="3">
      <t>ガタ</t>
    </rPh>
    <rPh sb="9" eb="11">
      <t>カンワ</t>
    </rPh>
    <rPh sb="13" eb="15">
      <t>キジュン</t>
    </rPh>
    <phoneticPr fontId="3"/>
  </si>
  <si>
    <t>通所型サービスＡ（緩和した基準によるサービス：1日デイサービス）R3.10.1～</t>
    <rPh sb="0" eb="2">
      <t>ツウショ</t>
    </rPh>
    <rPh sb="2" eb="3">
      <t>ガタ</t>
    </rPh>
    <rPh sb="9" eb="11">
      <t>カンワ</t>
    </rPh>
    <rPh sb="13" eb="15">
      <t>キジュン</t>
    </rPh>
    <rPh sb="24" eb="25">
      <t>ニチ</t>
    </rPh>
    <phoneticPr fontId="3"/>
  </si>
  <si>
    <t>訪問型サービス(独自)</t>
  </si>
  <si>
    <t>訪問型サービス(独自)Ⅱ</t>
  </si>
  <si>
    <t>通所型サービス(独自)</t>
  </si>
  <si>
    <t>通所型サービス(独自)Ⅱ</t>
  </si>
  <si>
    <t>通所型サービス(独自)Ⅲ</t>
  </si>
  <si>
    <t>Ａ７</t>
  </si>
  <si>
    <t>合成
単位数+J5:J24J5:J23J5:J24</t>
    <rPh sb="2" eb="4">
      <t>ツウショ</t>
    </rPh>
    <rPh sb="4" eb="5">
      <t>ガタ</t>
    </rPh>
    <rPh sb="13" eb="14">
      <t>ヒドクジ</t>
    </rPh>
    <phoneticPr fontId="3"/>
  </si>
  <si>
    <t>1月につき</t>
  </si>
  <si>
    <t>1月につき</t>
  </si>
  <si>
    <t xml:space="preserve"> </t>
  </si>
  <si>
    <t>9/30廃止</t>
    <rPh sb="4" eb="6">
      <t>ハイシ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</si>
</sst>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 "/>
    <numFmt numFmtId="177" formatCode="_ * #,##0_ ;_ * \-#,##0_ ;_ * \-_ ;_ @_ "/>
    <numFmt numFmtId="178" formatCode="#,##0;&quot;△ &quot;#,##0"/>
  </numFmts>
  <fonts count="28">
    <font>
      <sz val="10"/>
      <name val="ＭＳ Ｐゴシック"/>
      <family val="3"/>
    </font>
    <font>
      <sz val="10"/>
      <name val="Arial"/>
      <family val="2"/>
    </font>
    <font>
      <sz val="10"/>
      <color indexed="8"/>
      <name val="ＭＳ Ｐゴシック"/>
      <family val="3"/>
    </font>
    <font>
      <sz val="6"/>
      <name val="ＭＳ Ｐゴシック"/>
      <family val="3"/>
    </font>
    <font>
      <sz val="11"/>
      <name val="ＭＳ Ｐゴシック"/>
      <family val="3"/>
    </font>
    <font>
      <sz val="9"/>
      <name val="ＭＳ Ｐゴシック"/>
      <family val="3"/>
    </font>
    <font>
      <b/>
      <sz val="16"/>
      <name val="ＭＳ Ｐゴシック"/>
      <family val="3"/>
    </font>
    <font>
      <b/>
      <sz val="18"/>
      <name val="ＭＳ Ｐゴシック"/>
      <family val="3"/>
    </font>
    <font>
      <b/>
      <sz val="20"/>
      <name val="ＭＳ Ｐゴシック"/>
      <family val="3"/>
    </font>
    <font>
      <sz val="16"/>
      <name val="ＭＳ Ｐゴシック"/>
      <family val="3"/>
    </font>
    <font>
      <sz val="18"/>
      <color rgb="FFFF0000"/>
      <name val="ＭＳ Ｐゴシック"/>
      <family val="3"/>
    </font>
    <font>
      <sz val="14"/>
      <color theme="1"/>
      <name val="ＭＳ Ｐゴシック"/>
      <family val="3"/>
    </font>
    <font>
      <sz val="14"/>
      <name val="ＭＳ Ｐゴシック"/>
      <family val="3"/>
    </font>
    <font>
      <b/>
      <sz val="11"/>
      <color indexed="10"/>
      <name val="ＭＳ Ｐゴシック"/>
      <family val="3"/>
    </font>
    <font>
      <sz val="14"/>
      <color theme="0"/>
      <name val="ＭＳ Ｐゴシック"/>
      <family val="3"/>
    </font>
    <font>
      <sz val="10"/>
      <color theme="0"/>
      <name val="ＭＳ Ｐゴシック"/>
      <family val="3"/>
    </font>
    <font>
      <sz val="11"/>
      <color theme="0"/>
      <name val="ＭＳ Ｐゴシック"/>
      <family val="3"/>
    </font>
    <font>
      <sz val="18"/>
      <name val="ＭＳ Ｐゴシック"/>
      <family val="3"/>
    </font>
    <font>
      <sz val="12"/>
      <name val="ＭＳ Ｐゴシック"/>
      <family val="3"/>
    </font>
    <font>
      <i/>
      <sz val="11"/>
      <name val="ＭＳ Ｐゴシック"/>
      <family val="3"/>
    </font>
    <font>
      <b/>
      <sz val="20"/>
      <name val="DejaVu Sans"/>
      <family val="2"/>
    </font>
    <font>
      <i/>
      <sz val="10"/>
      <name val="ＭＳ Ｐゴシック"/>
      <family val="3"/>
    </font>
    <font>
      <b/>
      <sz val="14"/>
      <name val="ＭＳ Ｐゴシック"/>
      <family val="3"/>
    </font>
    <font>
      <u val="single"/>
      <sz val="14"/>
      <name val="ＭＳ Ｐゴシック"/>
      <family val="3"/>
    </font>
    <font>
      <sz val="11"/>
      <color rgb="FFFF0000"/>
      <name val="ＭＳ Ｐゴシック"/>
      <family val="3"/>
    </font>
    <font>
      <sz val="11"/>
      <color theme="1"/>
      <name val="ＭＳ Ｐゴシック"/>
      <family val="3"/>
    </font>
    <font>
      <sz val="10"/>
      <color theme="1"/>
      <name val="ＭＳ Ｐゴシック"/>
      <family val="3"/>
    </font>
    <font>
      <sz val="10"/>
      <color theme="0"/>
      <name val="ＭＳ Ｐゴシック"/>
      <family val="2"/>
      <scheme val="minor"/>
    </font>
  </fonts>
  <fills count="7">
    <fill>
      <patternFill/>
    </fill>
    <fill>
      <patternFill patternType="gray125"/>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0000"/>
        <bgColor indexed="64"/>
      </patternFill>
    </fill>
  </fills>
  <borders count="66">
    <border>
      <left/>
      <right/>
      <top/>
      <bottom/>
      <diagonal/>
    </border>
    <border>
      <left style="thin"/>
      <right style="thin"/>
      <top style="thin"/>
      <bottom style="thin"/>
    </border>
    <border>
      <left/>
      <right style="thin"/>
      <top style="thin"/>
      <bottom style="thin"/>
    </border>
    <border>
      <left style="thin"/>
      <right style="thin"/>
      <top style="thin"/>
      <bottom/>
    </border>
    <border>
      <left/>
      <right style="thin"/>
      <top/>
      <bottom/>
    </border>
    <border>
      <left style="thin"/>
      <right/>
      <top style="thin"/>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bottom style="thin">
        <color indexed="8"/>
      </bottom>
    </border>
    <border>
      <left/>
      <right style="thin">
        <color indexed="8"/>
      </right>
      <top/>
      <bottom style="thin">
        <color indexed="8"/>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hair"/>
      <right style="hair"/>
      <top style="thin"/>
      <bottom/>
    </border>
    <border>
      <left style="hair"/>
      <right/>
      <top style="thin"/>
      <bottom/>
    </border>
    <border>
      <left style="hair"/>
      <right style="thin"/>
      <top style="thin"/>
      <bottom/>
    </border>
    <border>
      <left style="hair"/>
      <right style="hair"/>
      <top/>
      <bottom style="thin"/>
    </border>
    <border>
      <left style="hair"/>
      <right style="thin"/>
      <top/>
      <bottom/>
    </border>
    <border>
      <left style="hair"/>
      <right style="hair"/>
      <top style="thin"/>
      <bottom style="hair"/>
    </border>
    <border>
      <left style="hair"/>
      <right style="hair"/>
      <top style="hair"/>
      <bottom/>
    </border>
    <border>
      <left style="hair"/>
      <right/>
      <top/>
      <bottom/>
    </border>
    <border>
      <left style="thin"/>
      <right/>
      <top style="thin"/>
      <bottom style="thin"/>
    </border>
    <border>
      <left style="hair"/>
      <right style="hair"/>
      <top style="hair"/>
      <bottom style="thin"/>
    </border>
    <border>
      <left style="thin"/>
      <right/>
      <top/>
      <bottom/>
    </border>
    <border>
      <left style="thin"/>
      <right style="thin"/>
      <top/>
      <bottom style="thin"/>
    </border>
    <border>
      <left/>
      <right style="thin"/>
      <top/>
      <bottom style="thin"/>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hair"/>
      <top style="thin"/>
      <bottom/>
    </border>
    <border>
      <left style="thin"/>
      <right style="hair"/>
      <top/>
      <bottom style="thin"/>
    </border>
    <border>
      <left style="thin"/>
      <right style="hair"/>
      <top style="thin"/>
      <bottom style="hair"/>
    </border>
    <border>
      <left style="thin"/>
      <right style="hair"/>
      <top/>
      <bottom/>
    </border>
    <border>
      <left style="thin"/>
      <right style="hair"/>
      <top style="hair"/>
      <bottom style="thin"/>
    </border>
    <border>
      <left style="hair"/>
      <right style="thin"/>
      <top style="hair"/>
      <bottom/>
    </border>
    <border>
      <left style="hair"/>
      <right style="thin"/>
      <top/>
      <bottom style="thin"/>
    </border>
    <border>
      <left style="medium">
        <color rgb="FFFF0000"/>
      </left>
      <right style="medium">
        <color indexed="8"/>
      </right>
      <top style="medium">
        <color rgb="FFFF0000"/>
      </top>
      <bottom style="medium">
        <color indexed="8"/>
      </bottom>
    </border>
    <border>
      <left style="medium">
        <color indexed="8"/>
      </left>
      <right style="medium">
        <color indexed="8"/>
      </right>
      <top style="medium">
        <color rgb="FFFF0000"/>
      </top>
      <bottom style="medium">
        <color indexed="8"/>
      </bottom>
    </border>
    <border>
      <left style="medium">
        <color indexed="8"/>
      </left>
      <right style="medium">
        <color rgb="FFFF0000"/>
      </right>
      <top style="medium">
        <color rgb="FFFF0000"/>
      </top>
      <bottom style="medium">
        <color indexed="8"/>
      </bottom>
    </border>
    <border>
      <left style="medium">
        <color rgb="FFFF0000"/>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rgb="FFFF0000"/>
      </right>
      <top style="medium">
        <color indexed="8"/>
      </top>
      <bottom style="medium">
        <color indexed="8"/>
      </bottom>
    </border>
    <border>
      <left style="medium">
        <color rgb="FFFF0000"/>
      </left>
      <right style="medium">
        <color indexed="8"/>
      </right>
      <top style="medium">
        <color indexed="8"/>
      </top>
      <bottom style="medium">
        <color rgb="FFFF0000"/>
      </bottom>
    </border>
    <border>
      <left style="medium">
        <color indexed="8"/>
      </left>
      <right style="medium">
        <color indexed="8"/>
      </right>
      <top style="medium">
        <color indexed="8"/>
      </top>
      <bottom style="medium">
        <color rgb="FFFF0000"/>
      </bottom>
    </border>
    <border>
      <left style="medium">
        <color indexed="8"/>
      </left>
      <right style="medium">
        <color rgb="FFFF0000"/>
      </right>
      <top style="medium">
        <color indexed="8"/>
      </top>
      <bottom style="medium">
        <color rgb="FFFF0000"/>
      </bottom>
    </border>
    <border>
      <left/>
      <right/>
      <top style="thin">
        <color indexed="8"/>
      </top>
      <bottom/>
    </border>
    <border>
      <left style="thin">
        <color indexed="8"/>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thin"/>
      <bottom/>
    </border>
    <border>
      <left/>
      <right style="thin"/>
      <top style="thin"/>
      <bottom/>
    </border>
    <border>
      <left/>
      <right/>
      <top style="thin"/>
      <bottom style="thin"/>
    </border>
    <border>
      <left style="thin"/>
      <right/>
      <top/>
      <bottom style="thin"/>
    </border>
    <border>
      <left/>
      <right/>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0" fontId="2" fillId="0" borderId="0">
      <alignment/>
      <protection/>
    </xf>
    <xf numFmtId="177" fontId="2" fillId="0" borderId="0" applyBorder="0" applyProtection="0">
      <alignment/>
    </xf>
  </cellStyleXfs>
  <cellXfs count="369">
    <xf numFmtId="0" fontId="0" fillId="0" borderId="0" xfId="0"/>
    <xf numFmtId="0" fontId="0" fillId="0" borderId="0" xfId="0" applyBorder="1"/>
    <xf numFmtId="0" fontId="6" fillId="0" borderId="0" xfId="0" applyFont="1" applyFill="1"/>
    <xf numFmtId="0" fontId="0" fillId="0" borderId="0" xfId="0" applyFont="1" applyFill="1"/>
    <xf numFmtId="0" fontId="4"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9" fillId="0" borderId="0" xfId="0" applyFont="1" applyFill="1"/>
    <xf numFmtId="176" fontId="0" fillId="0" borderId="0" xfId="20" applyNumberFormat="1" applyFont="1" applyFill="1"/>
    <xf numFmtId="0" fontId="14" fillId="0" borderId="0" xfId="0" applyFont="1" applyAlignment="1">
      <alignment horizontal="left" vertical="center"/>
    </xf>
    <xf numFmtId="0" fontId="14" fillId="0" borderId="0" xfId="0" applyFont="1"/>
    <xf numFmtId="0" fontId="15" fillId="0" borderId="0" xfId="0" applyFont="1"/>
    <xf numFmtId="0" fontId="16" fillId="0" borderId="0" xfId="0" applyFont="1" applyAlignment="1">
      <alignment vertical="center"/>
    </xf>
    <xf numFmtId="0" fontId="0" fillId="0" borderId="0" xfId="0" applyFont="1" applyFill="1" applyAlignment="1">
      <alignment shrinkToFit="1"/>
    </xf>
    <xf numFmtId="0" fontId="4" fillId="0" borderId="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top" wrapText="1"/>
    </xf>
    <xf numFmtId="0" fontId="4" fillId="0" borderId="0" xfId="0" applyFont="1" applyFill="1" applyBorder="1" applyAlignment="1">
      <alignment horizontal="center"/>
    </xf>
    <xf numFmtId="0" fontId="4" fillId="0" borderId="0" xfId="0" applyFont="1" applyFill="1" applyBorder="1" applyAlignment="1">
      <alignment vertical="center" shrinkToFit="1"/>
    </xf>
    <xf numFmtId="0" fontId="4" fillId="0" borderId="0" xfId="0" applyFont="1" applyFill="1" applyBorder="1" applyAlignment="1">
      <alignment vertical="top" wrapText="1"/>
    </xf>
    <xf numFmtId="0" fontId="4" fillId="0" borderId="0" xfId="0" applyFont="1" applyFill="1" applyBorder="1"/>
    <xf numFmtId="0" fontId="5" fillId="0" borderId="0" xfId="0" applyFont="1" applyFill="1" applyBorder="1" applyAlignment="1">
      <alignment vertical="top" wrapText="1"/>
    </xf>
    <xf numFmtId="176" fontId="5" fillId="0" borderId="0" xfId="20" applyNumberFormat="1" applyFont="1" applyFill="1" applyBorder="1" applyAlignment="1">
      <alignment vertical="top" wrapText="1"/>
    </xf>
    <xf numFmtId="41" fontId="4" fillId="0" borderId="0" xfId="20" applyFont="1" applyFill="1" applyBorder="1"/>
    <xf numFmtId="0" fontId="4" fillId="0" borderId="0" xfId="0" applyFont="1" applyFill="1" applyBorder="1" applyAlignment="1">
      <alignment vertical="top"/>
    </xf>
    <xf numFmtId="0" fontId="4" fillId="0" borderId="1" xfId="0" applyFont="1" applyFill="1" applyBorder="1" applyAlignment="1">
      <alignment vertical="center" shrinkToFit="1"/>
    </xf>
    <xf numFmtId="41" fontId="4" fillId="0" borderId="2" xfId="20" applyFont="1" applyFill="1" applyBorder="1"/>
    <xf numFmtId="41" fontId="4" fillId="0" borderId="1" xfId="20" applyNumberFormat="1" applyFont="1" applyFill="1" applyBorder="1" applyAlignment="1">
      <alignment vertical="center"/>
    </xf>
    <xf numFmtId="0" fontId="4" fillId="0" borderId="3" xfId="0" applyFont="1" applyFill="1" applyBorder="1" applyAlignment="1">
      <alignment horizontal="center" vertical="top"/>
    </xf>
    <xf numFmtId="0" fontId="4" fillId="0" borderId="0" xfId="0" applyFont="1" applyFill="1" applyBorder="1" applyAlignment="1">
      <alignment horizontal="center"/>
    </xf>
    <xf numFmtId="0" fontId="4" fillId="0" borderId="4" xfId="0" applyFont="1" applyFill="1" applyBorder="1" applyAlignment="1">
      <alignment horizontal="center"/>
    </xf>
    <xf numFmtId="41" fontId="4" fillId="0" borderId="1" xfId="20" applyFont="1" applyFill="1" applyBorder="1"/>
    <xf numFmtId="0" fontId="4" fillId="0" borderId="5" xfId="0" applyFont="1" applyFill="1" applyBorder="1" applyAlignment="1">
      <alignment horizontal="left" vertical="top" shrinkToFit="1"/>
    </xf>
    <xf numFmtId="0" fontId="4" fillId="0" borderId="5"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left" vertical="top" shrinkToFit="1"/>
    </xf>
    <xf numFmtId="0" fontId="19" fillId="0" borderId="0" xfId="0" applyFont="1" applyFill="1" applyBorder="1" applyAlignment="1">
      <alignment horizontal="center"/>
    </xf>
    <xf numFmtId="41" fontId="19" fillId="0" borderId="0" xfId="20" applyFont="1" applyFill="1" applyBorder="1"/>
    <xf numFmtId="41" fontId="19" fillId="0" borderId="0" xfId="20" applyNumberFormat="1" applyFont="1" applyFill="1" applyBorder="1" applyAlignment="1">
      <alignment vertical="center"/>
    </xf>
    <xf numFmtId="0" fontId="19" fillId="0" borderId="0" xfId="0" applyFont="1" applyFill="1" applyBorder="1" applyAlignment="1">
      <alignment horizontal="center" vertical="top"/>
    </xf>
    <xf numFmtId="0" fontId="21" fillId="0" borderId="0" xfId="0" applyFont="1" applyFill="1"/>
    <xf numFmtId="0" fontId="6" fillId="0" borderId="0" xfId="0" applyFont="1" applyFill="1" applyBorder="1" applyAlignment="1">
      <alignment horizontal="left" vertical="center"/>
    </xf>
    <xf numFmtId="0" fontId="4" fillId="0" borderId="0" xfId="0" applyFont="1" applyFill="1" applyBorder="1" applyAlignment="1">
      <alignment horizontal="left" vertical="top" shrinkToFit="1"/>
    </xf>
    <xf numFmtId="41" fontId="4" fillId="0" borderId="0" xfId="20" applyNumberFormat="1" applyFont="1" applyFill="1" applyBorder="1" applyAlignment="1">
      <alignment vertical="center"/>
    </xf>
    <xf numFmtId="0" fontId="4" fillId="0" borderId="0" xfId="0" applyFont="1" applyFill="1" applyBorder="1" applyAlignment="1">
      <alignment horizontal="center" vertical="top"/>
    </xf>
    <xf numFmtId="0" fontId="6" fillId="0" borderId="0" xfId="0" applyFont="1" applyFill="1" applyAlignment="1">
      <alignment horizontal="left" indent="1"/>
    </xf>
    <xf numFmtId="0" fontId="4" fillId="0" borderId="1" xfId="0" applyFont="1" applyFill="1" applyBorder="1" applyAlignment="1">
      <alignment horizontal="left" vertical="top" shrinkToFit="1"/>
    </xf>
    <xf numFmtId="0" fontId="4" fillId="0" borderId="0" xfId="0" applyFont="1" applyFill="1" applyAlignment="1">
      <alignment horizontal="center"/>
    </xf>
    <xf numFmtId="178" fontId="10" fillId="0" borderId="6" xfId="22" applyNumberFormat="1" applyFont="1" applyFill="1" applyBorder="1" applyAlignment="1" applyProtection="1">
      <alignment/>
      <protection/>
    </xf>
    <xf numFmtId="0" fontId="8" fillId="0" borderId="0" xfId="21" applyFont="1" applyFill="1">
      <alignment/>
      <protection/>
    </xf>
    <xf numFmtId="0" fontId="0" fillId="0" borderId="0" xfId="21" applyFont="1" applyFill="1">
      <alignment/>
      <protection/>
    </xf>
    <xf numFmtId="0" fontId="4" fillId="0" borderId="6" xfId="21" applyFont="1" applyFill="1" applyBorder="1" applyAlignment="1">
      <alignment horizontal="center"/>
      <protection/>
    </xf>
    <xf numFmtId="0" fontId="12" fillId="0" borderId="6" xfId="21" applyFont="1" applyFill="1" applyBorder="1" applyAlignment="1">
      <alignment horizontal="center"/>
      <protection/>
    </xf>
    <xf numFmtId="0" fontId="12" fillId="0" borderId="6" xfId="21" applyFont="1" applyFill="1" applyBorder="1" applyAlignment="1">
      <alignment vertical="center" shrinkToFit="1"/>
      <protection/>
    </xf>
    <xf numFmtId="0" fontId="4" fillId="0" borderId="7" xfId="21" applyFont="1" applyFill="1" applyBorder="1" applyAlignment="1">
      <alignment/>
      <protection/>
    </xf>
    <xf numFmtId="0" fontId="9" fillId="0" borderId="8" xfId="21" applyFont="1" applyFill="1" applyBorder="1" applyAlignment="1">
      <alignment horizontal="right"/>
      <protection/>
    </xf>
    <xf numFmtId="177" fontId="17" fillId="0" borderId="8" xfId="22" applyFont="1" applyFill="1" applyBorder="1" applyAlignment="1" applyProtection="1">
      <alignment/>
      <protection/>
    </xf>
    <xf numFmtId="0" fontId="18" fillId="0" borderId="9" xfId="21" applyFont="1" applyFill="1" applyBorder="1" applyAlignment="1">
      <alignment horizontal="center" vertical="center"/>
      <protection/>
    </xf>
    <xf numFmtId="0" fontId="9" fillId="0" borderId="8" xfId="21" applyFont="1" applyFill="1" applyBorder="1" applyAlignment="1">
      <alignment horizontal="right" vertical="center" wrapText="1"/>
      <protection/>
    </xf>
    <xf numFmtId="177" fontId="4" fillId="0" borderId="6" xfId="22" applyFont="1" applyFill="1" applyBorder="1" applyAlignment="1" applyProtection="1">
      <alignment/>
      <protection/>
    </xf>
    <xf numFmtId="0" fontId="18" fillId="0" borderId="6" xfId="21" applyFont="1" applyFill="1" applyBorder="1" applyAlignment="1">
      <alignment horizontal="center" vertical="center"/>
      <protection/>
    </xf>
    <xf numFmtId="0" fontId="17" fillId="0" borderId="8" xfId="21" applyFont="1" applyFill="1" applyBorder="1" applyAlignment="1">
      <alignment horizontal="right" vertical="center" wrapText="1"/>
      <protection/>
    </xf>
    <xf numFmtId="177" fontId="17" fillId="0" borderId="6" xfId="22" applyFont="1" applyFill="1" applyBorder="1" applyAlignment="1" applyProtection="1">
      <alignment/>
      <protection/>
    </xf>
    <xf numFmtId="0" fontId="12" fillId="0" borderId="9" xfId="21" applyFont="1" applyFill="1" applyBorder="1" applyAlignment="1">
      <alignment vertical="center" wrapText="1"/>
      <protection/>
    </xf>
    <xf numFmtId="0" fontId="23" fillId="0" borderId="10" xfId="21" applyFont="1" applyFill="1" applyBorder="1" applyAlignment="1">
      <alignment vertical="center" wrapText="1"/>
      <protection/>
    </xf>
    <xf numFmtId="0" fontId="17" fillId="0" borderId="8" xfId="21" applyFont="1" applyFill="1" applyBorder="1" applyAlignment="1">
      <alignment horizontal="right" vertical="center"/>
      <protection/>
    </xf>
    <xf numFmtId="0" fontId="17" fillId="0" borderId="8" xfId="21" applyFont="1" applyFill="1" applyBorder="1" applyAlignment="1">
      <alignment horizontal="right" vertical="center" shrinkToFit="1"/>
      <protection/>
    </xf>
    <xf numFmtId="0" fontId="4" fillId="0" borderId="11" xfId="21" applyFont="1" applyFill="1" applyBorder="1" applyAlignment="1">
      <alignment horizontal="left" vertical="center" wrapText="1"/>
      <protection/>
    </xf>
    <xf numFmtId="0" fontId="5" fillId="0" borderId="11" xfId="21" applyFont="1" applyFill="1" applyBorder="1" applyAlignment="1">
      <alignment horizontal="left" vertical="center" wrapText="1"/>
      <protection/>
    </xf>
    <xf numFmtId="0" fontId="18" fillId="0" borderId="6" xfId="21" applyFont="1" applyFill="1" applyBorder="1" applyAlignment="1">
      <alignment horizontal="center" vertical="top"/>
      <protection/>
    </xf>
    <xf numFmtId="0" fontId="18" fillId="0" borderId="9" xfId="21" applyFont="1" applyFill="1" applyBorder="1" applyAlignment="1">
      <alignment horizontal="center" vertical="top"/>
      <protection/>
    </xf>
    <xf numFmtId="0" fontId="9" fillId="0" borderId="8" xfId="21" applyFont="1" applyFill="1" applyBorder="1" applyAlignment="1">
      <alignment horizontal="right" vertical="center" shrinkToFit="1"/>
      <protection/>
    </xf>
    <xf numFmtId="0" fontId="9" fillId="0" borderId="8" xfId="21" applyFont="1" applyFill="1" applyBorder="1" applyAlignment="1">
      <alignment horizontal="right" vertical="center"/>
      <protection/>
    </xf>
    <xf numFmtId="0" fontId="18" fillId="0" borderId="0" xfId="21" applyFont="1" applyFill="1" applyBorder="1" applyAlignment="1">
      <alignment horizontal="center" vertical="top"/>
      <protection/>
    </xf>
    <xf numFmtId="0" fontId="7" fillId="0" borderId="0" xfId="21" applyFont="1" applyFill="1">
      <alignment/>
      <protection/>
    </xf>
    <xf numFmtId="0" fontId="4" fillId="0" borderId="0" xfId="21" applyFont="1" applyFill="1" applyBorder="1" applyAlignment="1">
      <alignment horizontal="center"/>
      <protection/>
    </xf>
    <xf numFmtId="0" fontId="4" fillId="0" borderId="0" xfId="21" applyFont="1" applyFill="1" applyBorder="1" applyAlignment="1">
      <alignment vertical="center" shrinkToFit="1"/>
      <protection/>
    </xf>
    <xf numFmtId="0" fontId="4" fillId="0" borderId="0" xfId="21" applyFont="1" applyFill="1" applyBorder="1" applyAlignment="1">
      <alignment vertical="top" wrapText="1"/>
      <protection/>
    </xf>
    <xf numFmtId="0" fontId="4" fillId="0" borderId="0" xfId="21" applyFont="1" applyFill="1" applyBorder="1">
      <alignment/>
      <protection/>
    </xf>
    <xf numFmtId="0" fontId="5" fillId="0" borderId="0" xfId="21" applyFont="1" applyFill="1" applyBorder="1" applyAlignment="1">
      <alignment vertical="top" wrapText="1"/>
      <protection/>
    </xf>
    <xf numFmtId="177" fontId="4" fillId="0" borderId="0" xfId="22" applyFont="1" applyFill="1" applyBorder="1" applyAlignment="1" applyProtection="1">
      <alignment/>
      <protection/>
    </xf>
    <xf numFmtId="0" fontId="4" fillId="0" borderId="0" xfId="21" applyFont="1" applyFill="1" applyBorder="1" applyAlignment="1">
      <alignment vertical="top"/>
      <protection/>
    </xf>
    <xf numFmtId="0" fontId="0" fillId="0" borderId="0" xfId="21" applyFont="1" applyFill="1" applyBorder="1">
      <alignment/>
      <protection/>
    </xf>
    <xf numFmtId="0" fontId="9" fillId="0" borderId="6" xfId="21" applyFont="1" applyFill="1" applyBorder="1" applyAlignment="1">
      <alignment horizontal="right" vertical="center" wrapText="1"/>
      <protection/>
    </xf>
    <xf numFmtId="177" fontId="9" fillId="0" borderId="6" xfId="22" applyFont="1" applyFill="1" applyBorder="1" applyAlignment="1" applyProtection="1">
      <alignment/>
      <protection/>
    </xf>
    <xf numFmtId="0" fontId="12" fillId="0" borderId="12" xfId="21" applyFont="1" applyFill="1" applyBorder="1" applyAlignment="1">
      <alignment horizontal="left" vertical="center" shrinkToFit="1"/>
      <protection/>
    </xf>
    <xf numFmtId="0" fontId="12" fillId="0" borderId="13" xfId="21" applyFont="1" applyFill="1" applyBorder="1" applyAlignment="1">
      <alignment horizontal="left" vertical="center" shrinkToFit="1"/>
      <protection/>
    </xf>
    <xf numFmtId="0" fontId="4" fillId="0" borderId="0" xfId="21" applyFont="1" applyFill="1" applyBorder="1" applyAlignment="1">
      <alignment/>
      <protection/>
    </xf>
    <xf numFmtId="0" fontId="4" fillId="0" borderId="0" xfId="21" applyFont="1" applyFill="1" applyBorder="1" applyAlignment="1">
      <alignment horizontal="left" vertical="top" wrapText="1"/>
      <protection/>
    </xf>
    <xf numFmtId="0" fontId="4" fillId="0" borderId="0" xfId="21" applyFont="1" applyFill="1" applyBorder="1" applyAlignment="1">
      <alignment horizontal="left" vertical="center" wrapText="1"/>
      <protection/>
    </xf>
    <xf numFmtId="0" fontId="4" fillId="0" borderId="0" xfId="21" applyFont="1" applyFill="1" applyBorder="1" applyAlignment="1">
      <alignment horizontal="center" vertical="center" wrapText="1"/>
      <protection/>
    </xf>
    <xf numFmtId="0" fontId="4" fillId="0" borderId="0" xfId="21" applyFont="1" applyFill="1" applyBorder="1" applyAlignment="1">
      <alignment horizontal="center" vertical="center"/>
      <protection/>
    </xf>
    <xf numFmtId="0" fontId="12" fillId="2" borderId="6" xfId="21" applyFont="1" applyFill="1" applyBorder="1" applyAlignment="1">
      <alignment horizontal="center"/>
      <protection/>
    </xf>
    <xf numFmtId="0" fontId="12" fillId="2" borderId="6" xfId="21" applyFont="1" applyFill="1" applyBorder="1" applyAlignment="1">
      <alignment vertical="center" wrapText="1" shrinkToFit="1"/>
      <protection/>
    </xf>
    <xf numFmtId="0" fontId="17" fillId="2" borderId="8" xfId="21" applyFont="1" applyFill="1" applyBorder="1" applyAlignment="1">
      <alignment horizontal="right" vertical="center" wrapText="1"/>
      <protection/>
    </xf>
    <xf numFmtId="0" fontId="4" fillId="0" borderId="0" xfId="0" applyFont="1" applyFill="1" applyBorder="1" applyAlignment="1">
      <alignment horizontal="center"/>
    </xf>
    <xf numFmtId="0" fontId="4" fillId="0" borderId="4" xfId="0" applyFont="1" applyFill="1" applyBorder="1" applyAlignment="1">
      <alignment horizontal="center"/>
    </xf>
    <xf numFmtId="0" fontId="4" fillId="3" borderId="1" xfId="0" applyFont="1" applyFill="1" applyBorder="1" applyAlignment="1">
      <alignment horizontal="center" vertical="center"/>
    </xf>
    <xf numFmtId="0" fontId="4" fillId="3" borderId="1" xfId="0" applyFont="1" applyFill="1" applyBorder="1" applyAlignment="1">
      <alignment vertical="center" shrinkToFit="1"/>
    </xf>
    <xf numFmtId="0" fontId="4" fillId="2" borderId="1" xfId="0" applyFont="1" applyFill="1" applyBorder="1" applyAlignment="1">
      <alignment horizontal="center" vertical="center"/>
    </xf>
    <xf numFmtId="0" fontId="4" fillId="2" borderId="1" xfId="0" applyFont="1" applyFill="1" applyBorder="1" applyAlignment="1">
      <alignment vertical="center" shrinkToFit="1"/>
    </xf>
    <xf numFmtId="41" fontId="4" fillId="2" borderId="1" xfId="20" applyNumberFormat="1" applyFont="1" applyFill="1" applyBorder="1" applyAlignment="1">
      <alignment vertical="center"/>
    </xf>
    <xf numFmtId="0" fontId="4" fillId="2" borderId="3" xfId="0" applyFont="1" applyFill="1" applyBorder="1" applyAlignment="1">
      <alignment horizontal="center" vertical="top"/>
    </xf>
    <xf numFmtId="0" fontId="4" fillId="4" borderId="1" xfId="0" applyFont="1" applyFill="1" applyBorder="1" applyAlignment="1">
      <alignment horizontal="center" vertical="center"/>
    </xf>
    <xf numFmtId="0" fontId="4" fillId="4" borderId="1" xfId="0" applyFont="1" applyFill="1" applyBorder="1" applyAlignment="1">
      <alignment vertical="center" shrinkToFit="1"/>
    </xf>
    <xf numFmtId="41" fontId="4" fillId="4" borderId="2" xfId="20" applyFont="1" applyFill="1" applyBorder="1"/>
    <xf numFmtId="0" fontId="4" fillId="4" borderId="3" xfId="0" applyFont="1" applyFill="1" applyBorder="1" applyAlignment="1">
      <alignment horizontal="center" vertical="top"/>
    </xf>
    <xf numFmtId="0" fontId="0" fillId="4" borderId="0" xfId="0" applyFont="1" applyFill="1"/>
    <xf numFmtId="41" fontId="4" fillId="4" borderId="1" xfId="20" applyFont="1" applyFill="1" applyBorder="1"/>
    <xf numFmtId="41" fontId="4" fillId="2" borderId="1" xfId="20" applyFont="1" applyFill="1" applyBorder="1"/>
    <xf numFmtId="41" fontId="4" fillId="2" borderId="2" xfId="20" applyFont="1" applyFill="1" applyBorder="1"/>
    <xf numFmtId="0" fontId="0" fillId="2" borderId="0" xfId="0" applyFont="1" applyFill="1"/>
    <xf numFmtId="0" fontId="4" fillId="5" borderId="1" xfId="0" applyFont="1" applyFill="1" applyBorder="1" applyAlignment="1">
      <alignment horizontal="center" vertical="center"/>
    </xf>
    <xf numFmtId="0" fontId="4" fillId="5" borderId="1" xfId="0" applyFont="1" applyFill="1" applyBorder="1" applyAlignment="1">
      <alignment vertical="center" shrinkToFit="1"/>
    </xf>
    <xf numFmtId="41" fontId="4" fillId="5" borderId="1" xfId="20" applyFont="1" applyFill="1" applyBorder="1"/>
    <xf numFmtId="41" fontId="4" fillId="5" borderId="2" xfId="20" applyFont="1" applyFill="1" applyBorder="1"/>
    <xf numFmtId="0" fontId="4" fillId="5" borderId="3" xfId="0" applyFont="1" applyFill="1" applyBorder="1" applyAlignment="1">
      <alignment horizontal="center" vertical="top"/>
    </xf>
    <xf numFmtId="0" fontId="0" fillId="5" borderId="0" xfId="0" applyFont="1" applyFill="1"/>
    <xf numFmtId="41" fontId="4" fillId="3" borderId="1" xfId="20" applyNumberFormat="1" applyFont="1" applyFill="1" applyBorder="1" applyAlignment="1">
      <alignment vertical="center"/>
    </xf>
    <xf numFmtId="0" fontId="0" fillId="3" borderId="0" xfId="0" applyFont="1" applyFill="1"/>
    <xf numFmtId="0" fontId="4" fillId="2" borderId="5" xfId="0" applyFont="1" applyFill="1" applyBorder="1" applyAlignment="1">
      <alignment horizontal="left" vertical="top" shrinkToFit="1"/>
    </xf>
    <xf numFmtId="0" fontId="4" fillId="4" borderId="5" xfId="0" applyFont="1" applyFill="1" applyBorder="1" applyAlignment="1">
      <alignment horizontal="left" vertical="top" shrinkToFit="1"/>
    </xf>
    <xf numFmtId="0" fontId="4" fillId="4" borderId="3" xfId="0" applyFont="1" applyFill="1" applyBorder="1" applyAlignment="1">
      <alignment horizontal="left" vertical="top" shrinkToFit="1"/>
    </xf>
    <xf numFmtId="0" fontId="4" fillId="4" borderId="1" xfId="0" applyFont="1" applyFill="1" applyBorder="1" applyAlignment="1">
      <alignment horizontal="left" vertical="top" shrinkToFit="1"/>
    </xf>
    <xf numFmtId="0" fontId="4" fillId="2" borderId="3" xfId="0" applyFont="1" applyFill="1" applyBorder="1" applyAlignment="1">
      <alignment horizontal="left" vertical="top" shrinkToFit="1"/>
    </xf>
    <xf numFmtId="0" fontId="4" fillId="2" borderId="1" xfId="0" applyFont="1" applyFill="1" applyBorder="1" applyAlignment="1">
      <alignment horizontal="left" vertical="top" shrinkToFit="1"/>
    </xf>
    <xf numFmtId="41" fontId="4" fillId="3" borderId="2" xfId="20" applyFont="1" applyFill="1" applyBorder="1"/>
    <xf numFmtId="0" fontId="4" fillId="3" borderId="3" xfId="0" applyFont="1" applyFill="1" applyBorder="1" applyAlignment="1">
      <alignment horizontal="center" vertical="top"/>
    </xf>
    <xf numFmtId="41" fontId="4" fillId="3" borderId="1" xfId="20" applyFont="1" applyFill="1" applyBorder="1"/>
    <xf numFmtId="0" fontId="4" fillId="3" borderId="3" xfId="0" applyFont="1" applyFill="1" applyBorder="1" applyAlignment="1">
      <alignment horizontal="left" vertical="top" shrinkToFit="1"/>
    </xf>
    <xf numFmtId="0" fontId="4" fillId="3" borderId="1" xfId="0" applyFont="1" applyFill="1" applyBorder="1" applyAlignment="1">
      <alignment horizontal="left" vertical="top" shrinkToFit="1"/>
    </xf>
    <xf numFmtId="0" fontId="4" fillId="3" borderId="5" xfId="0" applyFont="1" applyFill="1" applyBorder="1" applyAlignment="1">
      <alignment horizontal="left" vertical="top" shrinkToFit="1"/>
    </xf>
    <xf numFmtId="0" fontId="4" fillId="0" borderId="0" xfId="0" applyFont="1" applyFill="1" applyBorder="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top"/>
    </xf>
    <xf numFmtId="0" fontId="0" fillId="0" borderId="0" xfId="0" applyFill="1"/>
    <xf numFmtId="0" fontId="7" fillId="0" borderId="0" xfId="0" applyFont="1" applyFill="1" applyAlignment="1">
      <alignmen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18" fillId="0" borderId="18" xfId="0" applyFont="1" applyFill="1" applyBorder="1" applyAlignment="1">
      <alignment horizontal="left" vertical="center"/>
    </xf>
    <xf numFmtId="0" fontId="18" fillId="0" borderId="19" xfId="0" applyFont="1" applyFill="1" applyBorder="1" applyAlignment="1">
      <alignment horizontal="left" vertical="center"/>
    </xf>
    <xf numFmtId="0" fontId="8" fillId="0" borderId="20" xfId="0" applyFont="1" applyFill="1" applyBorder="1" applyAlignment="1">
      <alignment vertical="center"/>
    </xf>
    <xf numFmtId="0" fontId="18" fillId="0" borderId="21" xfId="0" applyFont="1" applyFill="1" applyBorder="1" applyAlignment="1">
      <alignment horizontal="left" vertical="center"/>
    </xf>
    <xf numFmtId="0" fontId="8" fillId="0" borderId="22" xfId="0" applyFont="1" applyFill="1" applyBorder="1" applyAlignment="1">
      <alignment vertical="center"/>
    </xf>
    <xf numFmtId="0" fontId="18" fillId="0" borderId="23" xfId="0" applyFont="1" applyFill="1" applyBorder="1" applyAlignment="1">
      <alignment horizontal="left" vertical="center"/>
    </xf>
    <xf numFmtId="0" fontId="18" fillId="0" borderId="24" xfId="0" applyFont="1" applyFill="1" applyBorder="1" applyAlignment="1">
      <alignment horizontal="left" vertical="center"/>
    </xf>
    <xf numFmtId="0" fontId="18" fillId="0" borderId="25" xfId="0" applyFont="1" applyFill="1" applyBorder="1" applyAlignment="1">
      <alignment horizontal="left" vertical="center"/>
    </xf>
    <xf numFmtId="0" fontId="0" fillId="0" borderId="0" xfId="0" applyFill="1" applyBorder="1"/>
    <xf numFmtId="0" fontId="4" fillId="0" borderId="5" xfId="0" applyFont="1" applyFill="1" applyBorder="1" applyAlignment="1">
      <alignment horizontal="left" vertical="center" shrinkToFit="1"/>
    </xf>
    <xf numFmtId="41" fontId="24" fillId="4" borderId="1" xfId="20" applyNumberFormat="1" applyFont="1" applyFill="1" applyBorder="1" applyAlignment="1">
      <alignment vertical="center"/>
    </xf>
    <xf numFmtId="0" fontId="24" fillId="4" borderId="1" xfId="0" applyFont="1" applyFill="1" applyBorder="1" applyAlignment="1">
      <alignment horizontal="center" vertical="center"/>
    </xf>
    <xf numFmtId="0" fontId="4" fillId="0" borderId="26" xfId="0" applyFont="1" applyFill="1" applyBorder="1" applyAlignment="1">
      <alignment horizontal="left" vertical="center" shrinkToFit="1"/>
    </xf>
    <xf numFmtId="0" fontId="4" fillId="0" borderId="26" xfId="0" applyFont="1" applyFill="1" applyBorder="1" applyAlignment="1">
      <alignment horizontal="left" vertical="top" shrinkToFit="1"/>
    </xf>
    <xf numFmtId="0" fontId="4" fillId="0" borderId="3" xfId="0" applyFont="1" applyFill="1" applyBorder="1" applyAlignment="1">
      <alignment horizontal="left" vertical="top" shrinkToFit="1"/>
    </xf>
    <xf numFmtId="0" fontId="4" fillId="0" borderId="5" xfId="0" applyFont="1" applyFill="1" applyBorder="1" applyAlignment="1">
      <alignment horizontal="left" vertical="top" shrinkToFit="1"/>
    </xf>
    <xf numFmtId="0" fontId="4" fillId="0" borderId="3" xfId="0" applyFont="1" applyFill="1" applyBorder="1" applyAlignment="1">
      <alignment horizontal="left" vertical="top" shrinkToFit="1"/>
    </xf>
    <xf numFmtId="0" fontId="4" fillId="0" borderId="0" xfId="0" applyFont="1" applyFill="1" applyBorder="1" applyAlignment="1">
      <alignment horizontal="center"/>
    </xf>
    <xf numFmtId="0" fontId="4" fillId="0" borderId="5" xfId="0" applyFont="1" applyFill="1" applyBorder="1" applyAlignment="1">
      <alignment horizontal="left" vertical="top" shrinkToFit="1"/>
    </xf>
    <xf numFmtId="0" fontId="4" fillId="0" borderId="5" xfId="0" applyFont="1" applyFill="1" applyBorder="1" applyAlignment="1">
      <alignment horizontal="left" vertical="center" shrinkToFit="1"/>
    </xf>
    <xf numFmtId="0" fontId="4" fillId="0" borderId="1" xfId="0" applyFont="1" applyFill="1" applyBorder="1" applyAlignment="1">
      <alignment horizontal="center" vertical="center"/>
    </xf>
    <xf numFmtId="0" fontId="4" fillId="0" borderId="3" xfId="0" applyFont="1" applyFill="1" applyBorder="1" applyAlignment="1">
      <alignment horizontal="left" vertical="top" shrinkToFit="1"/>
    </xf>
    <xf numFmtId="0" fontId="6" fillId="0" borderId="0" xfId="0" applyFont="1" applyFill="1" applyAlignment="1">
      <alignment shrinkToFit="1"/>
    </xf>
    <xf numFmtId="0" fontId="4" fillId="0" borderId="0" xfId="0" applyFont="1" applyFill="1" applyBorder="1" applyAlignment="1">
      <alignment vertical="top" wrapText="1" shrinkToFit="1"/>
    </xf>
    <xf numFmtId="0" fontId="4" fillId="0" borderId="0" xfId="0" applyFont="1" applyFill="1" applyBorder="1" applyAlignment="1">
      <alignment horizontal="left" vertical="top" wrapText="1" shrinkToFit="1"/>
    </xf>
    <xf numFmtId="0" fontId="4" fillId="0" borderId="5" xfId="0" applyFont="1" applyFill="1" applyBorder="1" applyAlignment="1">
      <alignment horizontal="left" vertical="top" shrinkToFit="1"/>
    </xf>
    <xf numFmtId="0" fontId="4" fillId="0" borderId="3" xfId="0" applyFont="1" applyFill="1" applyBorder="1" applyAlignment="1">
      <alignment horizontal="center" vertical="top"/>
    </xf>
    <xf numFmtId="0" fontId="4" fillId="0" borderId="1" xfId="0" applyFont="1" applyFill="1" applyBorder="1" applyAlignment="1">
      <alignment horizontal="center" vertical="center"/>
    </xf>
    <xf numFmtId="0" fontId="4" fillId="0" borderId="3" xfId="0" applyFont="1" applyFill="1" applyBorder="1" applyAlignment="1">
      <alignment horizontal="left" vertical="top" shrinkToFit="1"/>
    </xf>
    <xf numFmtId="0" fontId="4" fillId="0" borderId="5" xfId="0" applyFont="1" applyFill="1" applyBorder="1" applyAlignment="1">
      <alignment horizontal="left" vertical="top" shrinkToFit="1"/>
    </xf>
    <xf numFmtId="0" fontId="4" fillId="0" borderId="1" xfId="0" applyFont="1" applyFill="1" applyBorder="1" applyAlignment="1">
      <alignment horizontal="center" vertical="center"/>
    </xf>
    <xf numFmtId="0" fontId="4" fillId="0" borderId="0" xfId="0" applyFont="1" applyFill="1" applyBorder="1" applyAlignment="1">
      <alignment horizontal="center"/>
    </xf>
    <xf numFmtId="0" fontId="4" fillId="0" borderId="3" xfId="0" applyFont="1" applyFill="1" applyBorder="1" applyAlignment="1">
      <alignment horizontal="center" vertical="top"/>
    </xf>
    <xf numFmtId="0" fontId="4" fillId="0" borderId="5" xfId="0" applyFont="1" applyFill="1" applyBorder="1" applyAlignment="1">
      <alignment horizontal="left" vertical="top" shrinkToFit="1"/>
    </xf>
    <xf numFmtId="0" fontId="4" fillId="0" borderId="5" xfId="0" applyFont="1" applyFill="1" applyBorder="1" applyAlignment="1">
      <alignment horizontal="left" vertical="center" shrinkToFit="1"/>
    </xf>
    <xf numFmtId="0" fontId="4" fillId="0" borderId="1" xfId="0" applyFont="1" applyFill="1" applyBorder="1" applyAlignment="1">
      <alignment horizontal="center" vertical="center"/>
    </xf>
    <xf numFmtId="0" fontId="4" fillId="0" borderId="3" xfId="0" applyFont="1" applyFill="1" applyBorder="1" applyAlignment="1">
      <alignment horizontal="left" vertical="top" shrinkToFit="1"/>
    </xf>
    <xf numFmtId="0" fontId="4" fillId="0" borderId="1" xfId="0" applyFont="1" applyFill="1" applyBorder="1" applyAlignment="1">
      <alignment horizontal="center" vertical="center"/>
    </xf>
    <xf numFmtId="0" fontId="4" fillId="0" borderId="3" xfId="0" applyFont="1" applyFill="1" applyBorder="1" applyAlignment="1">
      <alignment horizontal="left" vertical="top" shrinkToFit="1"/>
    </xf>
    <xf numFmtId="0" fontId="4" fillId="0" borderId="3" xfId="0" applyFont="1" applyFill="1" applyBorder="1" applyAlignment="1">
      <alignment horizontal="center" vertical="top"/>
    </xf>
    <xf numFmtId="0" fontId="4" fillId="0" borderId="1" xfId="0" applyFont="1" applyFill="1" applyBorder="1" applyAlignment="1">
      <alignment horizontal="center" vertical="center"/>
    </xf>
    <xf numFmtId="0" fontId="18" fillId="0" borderId="27" xfId="0" applyFont="1" applyFill="1" applyBorder="1" applyAlignment="1">
      <alignment horizontal="left" vertical="center"/>
    </xf>
    <xf numFmtId="0" fontId="18" fillId="0" borderId="14" xfId="0" applyFont="1" applyFill="1" applyBorder="1" applyAlignment="1">
      <alignment horizontal="left" vertical="center" wrapText="1"/>
    </xf>
    <xf numFmtId="0" fontId="18" fillId="0" borderId="15" xfId="0" applyFont="1" applyFill="1" applyBorder="1" applyAlignment="1">
      <alignment horizontal="left" vertical="center"/>
    </xf>
    <xf numFmtId="0" fontId="8" fillId="0" borderId="17" xfId="0" applyFont="1" applyFill="1" applyBorder="1" applyAlignment="1">
      <alignment vertical="center"/>
    </xf>
    <xf numFmtId="41" fontId="4" fillId="6" borderId="1" xfId="20" applyFont="1" applyFill="1" applyBorder="1"/>
    <xf numFmtId="41" fontId="4" fillId="6" borderId="2" xfId="20" applyFont="1" applyFill="1" applyBorder="1"/>
    <xf numFmtId="0" fontId="0" fillId="6" borderId="0" xfId="0" applyFont="1" applyFill="1"/>
    <xf numFmtId="0" fontId="4" fillId="0" borderId="28" xfId="0" applyFont="1" applyFill="1" applyBorder="1" applyAlignment="1">
      <alignment horizontal="center" vertical="center" wrapText="1"/>
    </xf>
    <xf numFmtId="0" fontId="4" fillId="0" borderId="5" xfId="0" applyFont="1" applyFill="1" applyBorder="1" applyAlignment="1">
      <alignment horizontal="center" vertical="center" shrinkToFit="1"/>
    </xf>
    <xf numFmtId="0" fontId="4" fillId="0" borderId="3" xfId="0" applyFont="1" applyFill="1" applyBorder="1" applyAlignment="1">
      <alignment horizontal="center" vertical="top"/>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top"/>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9" xfId="0" applyFont="1" applyFill="1" applyBorder="1" applyAlignment="1">
      <alignment horizontal="center" vertical="top"/>
    </xf>
    <xf numFmtId="0" fontId="4" fillId="0" borderId="30" xfId="0" applyFont="1" applyFill="1" applyBorder="1" applyAlignment="1">
      <alignment horizontal="left" vertical="top" wrapText="1"/>
    </xf>
    <xf numFmtId="0" fontId="4" fillId="0" borderId="1" xfId="0" applyFont="1" applyFill="1" applyBorder="1" applyAlignment="1">
      <alignment horizontal="center" vertical="center"/>
    </xf>
    <xf numFmtId="0" fontId="4" fillId="0" borderId="0"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vertical="top"/>
    </xf>
    <xf numFmtId="0" fontId="4" fillId="0" borderId="5" xfId="0" applyFont="1" applyFill="1" applyBorder="1" applyAlignment="1">
      <alignment horizontal="left" vertical="top" shrinkToFit="1"/>
    </xf>
    <xf numFmtId="0" fontId="4" fillId="0" borderId="4" xfId="0" applyFont="1" applyFill="1" applyBorder="1" applyAlignment="1">
      <alignment horizontal="left"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31" xfId="0" applyFont="1" applyFill="1" applyBorder="1" applyAlignment="1">
      <alignment horizontal="center" vertical="top"/>
    </xf>
    <xf numFmtId="0" fontId="4" fillId="0" borderId="3" xfId="0" applyFont="1" applyFill="1" applyBorder="1" applyAlignment="1">
      <alignment horizontal="center" vertical="top"/>
    </xf>
    <xf numFmtId="0" fontId="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Fill="1" applyBorder="1" applyAlignment="1">
      <alignment vertical="center" shrinkToFit="1"/>
    </xf>
    <xf numFmtId="0" fontId="25" fillId="0" borderId="5" xfId="0" applyFont="1" applyFill="1" applyBorder="1" applyAlignment="1">
      <alignment horizontal="left" vertical="top" shrinkToFit="1"/>
    </xf>
    <xf numFmtId="41" fontId="25" fillId="0" borderId="1" xfId="20" applyFont="1" applyFill="1" applyBorder="1"/>
    <xf numFmtId="41" fontId="25" fillId="0" borderId="2" xfId="20" applyFont="1" applyFill="1" applyBorder="1"/>
    <xf numFmtId="0" fontId="26" fillId="0" borderId="0" xfId="0" applyFont="1" applyFill="1"/>
    <xf numFmtId="0" fontId="0" fillId="0" borderId="0" xfId="0" applyFont="1" applyFill="1" applyAlignment="1">
      <alignment horizontal="left" vertical="top"/>
    </xf>
    <xf numFmtId="0" fontId="14" fillId="0" borderId="0" xfId="0" applyFont="1" applyAlignment="1">
      <alignment horizontal="distributed" vertical="distributed"/>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8" fillId="0" borderId="0" xfId="0" applyFont="1" applyAlignment="1">
      <alignment horizontal="center" vertical="center"/>
    </xf>
    <xf numFmtId="0" fontId="11" fillId="0" borderId="0" xfId="0" applyFont="1" applyAlignment="1">
      <alignment horizontal="left" vertical="distributed"/>
    </xf>
    <xf numFmtId="0" fontId="11" fillId="0" borderId="0" xfId="0" applyFont="1" applyAlignment="1">
      <alignment horizontal="left" vertical="distributed" wrapText="1"/>
    </xf>
    <xf numFmtId="0" fontId="18" fillId="0" borderId="40" xfId="0" applyFont="1" applyFill="1" applyBorder="1" applyAlignment="1">
      <alignment horizontal="center" vertical="center"/>
    </xf>
    <xf numFmtId="0" fontId="0" fillId="0" borderId="41" xfId="0" applyFill="1" applyBorder="1" applyAlignment="1">
      <alignment horizontal="center" vertical="center"/>
    </xf>
    <xf numFmtId="0" fontId="18" fillId="0" borderId="42"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8" fillId="0" borderId="45" xfId="0" applyFont="1" applyFill="1" applyBorder="1" applyAlignment="1">
      <alignment vertical="center"/>
    </xf>
    <xf numFmtId="0" fontId="0" fillId="0" borderId="46" xfId="0" applyFill="1" applyBorder="1" applyAlignment="1">
      <alignment vertical="center"/>
    </xf>
    <xf numFmtId="0" fontId="4" fillId="0" borderId="6" xfId="21" applyFont="1" applyFill="1" applyBorder="1" applyAlignment="1">
      <alignment horizontal="center"/>
      <protection/>
    </xf>
    <xf numFmtId="0" fontId="4" fillId="0" borderId="6" xfId="21" applyFont="1" applyFill="1" applyBorder="1" applyAlignment="1">
      <alignment horizontal="center" vertical="center"/>
      <protection/>
    </xf>
    <xf numFmtId="0" fontId="4" fillId="0" borderId="8" xfId="21" applyFont="1" applyFill="1" applyBorder="1" applyAlignment="1">
      <alignment horizontal="center" vertical="center" wrapText="1"/>
      <protection/>
    </xf>
    <xf numFmtId="0" fontId="18" fillId="0" borderId="6" xfId="21" applyFont="1" applyFill="1" applyBorder="1" applyAlignment="1">
      <alignment horizontal="center" vertical="center"/>
      <protection/>
    </xf>
    <xf numFmtId="0" fontId="12" fillId="0" borderId="6" xfId="21" applyFont="1" applyFill="1" applyBorder="1" applyAlignment="1">
      <alignment horizontal="left" vertical="center" wrapText="1"/>
      <protection/>
    </xf>
    <xf numFmtId="0" fontId="20" fillId="0" borderId="47" xfId="21" applyFont="1" applyFill="1" applyBorder="1" applyAlignment="1">
      <alignment horizontal="left" vertical="top" wrapText="1"/>
      <protection/>
    </xf>
    <xf numFmtId="0" fontId="20" fillId="0" borderId="48" xfId="21" applyFont="1" applyFill="1" applyBorder="1" applyAlignment="1">
      <alignment horizontal="left" vertical="top" wrapText="1"/>
      <protection/>
    </xf>
    <xf numFmtId="0" fontId="20" fillId="0" borderId="49" xfId="21" applyFont="1" applyFill="1" applyBorder="1" applyAlignment="1">
      <alignment horizontal="left" vertical="top" wrapText="1"/>
      <protection/>
    </xf>
    <xf numFmtId="0" fontId="20" fillId="0" borderId="50" xfId="21" applyFont="1" applyFill="1" applyBorder="1" applyAlignment="1">
      <alignment horizontal="left" vertical="top" wrapText="1"/>
      <protection/>
    </xf>
    <xf numFmtId="0" fontId="20" fillId="0" borderId="51" xfId="21" applyFont="1" applyFill="1" applyBorder="1" applyAlignment="1">
      <alignment horizontal="left" vertical="top" wrapText="1"/>
      <protection/>
    </xf>
    <xf numFmtId="0" fontId="20" fillId="0" borderId="52" xfId="21" applyFont="1" applyFill="1" applyBorder="1" applyAlignment="1">
      <alignment horizontal="left" vertical="top" wrapText="1"/>
      <protection/>
    </xf>
    <xf numFmtId="0" fontId="20" fillId="0" borderId="53" xfId="21" applyFont="1" applyFill="1" applyBorder="1" applyAlignment="1">
      <alignment horizontal="left" vertical="top" wrapText="1"/>
      <protection/>
    </xf>
    <xf numFmtId="0" fontId="20" fillId="0" borderId="54" xfId="21" applyFont="1" applyFill="1" applyBorder="1" applyAlignment="1">
      <alignment horizontal="left" vertical="top" wrapText="1"/>
      <protection/>
    </xf>
    <xf numFmtId="0" fontId="20" fillId="0" borderId="55" xfId="21" applyFont="1" applyFill="1" applyBorder="1" applyAlignment="1">
      <alignment horizontal="left" vertical="top" wrapText="1"/>
      <protection/>
    </xf>
    <xf numFmtId="0" fontId="12" fillId="0" borderId="6" xfId="21" applyFont="1" applyFill="1" applyBorder="1" applyAlignment="1">
      <alignment horizontal="left" vertical="top" wrapText="1"/>
      <protection/>
    </xf>
    <xf numFmtId="0" fontId="12" fillId="0" borderId="9" xfId="21" applyFont="1" applyFill="1" applyBorder="1" applyAlignment="1">
      <alignment horizontal="left" vertical="center" shrinkToFit="1"/>
      <protection/>
    </xf>
    <xf numFmtId="0" fontId="12" fillId="0" borderId="6" xfId="21" applyFont="1" applyFill="1" applyBorder="1" applyAlignment="1">
      <alignment horizontal="center" vertical="center" wrapText="1"/>
      <protection/>
    </xf>
    <xf numFmtId="0" fontId="12" fillId="0" borderId="6" xfId="21" applyFont="1" applyFill="1" applyBorder="1" applyAlignment="1">
      <alignment horizontal="left" vertical="center"/>
      <protection/>
    </xf>
    <xf numFmtId="0" fontId="12" fillId="0" borderId="8" xfId="21" applyFont="1" applyFill="1" applyBorder="1" applyAlignment="1">
      <alignment horizontal="center" vertical="center" wrapText="1"/>
      <protection/>
    </xf>
    <xf numFmtId="0" fontId="23" fillId="0" borderId="6" xfId="21" applyFont="1" applyFill="1" applyBorder="1" applyAlignment="1">
      <alignment horizontal="left" vertical="top" wrapText="1"/>
      <protection/>
    </xf>
    <xf numFmtId="0" fontId="9" fillId="0" borderId="7" xfId="21" applyFont="1" applyFill="1" applyBorder="1" applyAlignment="1">
      <alignment horizontal="left" vertical="center" wrapText="1"/>
      <protection/>
    </xf>
    <xf numFmtId="0" fontId="12" fillId="2" borderId="7" xfId="21" applyFont="1" applyFill="1" applyBorder="1" applyAlignment="1">
      <alignment horizontal="left" vertical="center" wrapText="1"/>
      <protection/>
    </xf>
    <xf numFmtId="0" fontId="23" fillId="2" borderId="7" xfId="21" applyFont="1" applyFill="1" applyBorder="1" applyAlignment="1">
      <alignment horizontal="left" vertical="center" wrapText="1"/>
      <protection/>
    </xf>
    <xf numFmtId="0" fontId="12" fillId="0" borderId="56" xfId="21" applyFont="1" applyFill="1" applyBorder="1" applyAlignment="1">
      <alignment horizontal="left" vertical="top" wrapText="1"/>
      <protection/>
    </xf>
    <xf numFmtId="0" fontId="18" fillId="0" borderId="6" xfId="21" applyFont="1" applyFill="1" applyBorder="1" applyAlignment="1">
      <alignment horizontal="center" vertical="top" wrapText="1"/>
      <protection/>
    </xf>
    <xf numFmtId="0" fontId="9" fillId="0" borderId="7" xfId="21" applyFont="1" applyFill="1" applyBorder="1" applyAlignment="1">
      <alignment horizontal="left" vertical="center"/>
      <protection/>
    </xf>
    <xf numFmtId="0" fontId="23" fillId="0" borderId="12" xfId="21" applyFont="1" applyFill="1" applyBorder="1" applyAlignment="1">
      <alignment horizontal="center" vertical="top" wrapText="1"/>
      <protection/>
    </xf>
    <xf numFmtId="0" fontId="23" fillId="0" borderId="13" xfId="21" applyFont="1" applyFill="1" applyBorder="1" applyAlignment="1">
      <alignment horizontal="center" vertical="top" wrapText="1"/>
      <protection/>
    </xf>
    <xf numFmtId="0" fontId="12" fillId="0" borderId="7" xfId="21" applyFont="1" applyFill="1" applyBorder="1" applyAlignment="1">
      <alignment horizontal="left" vertical="center" wrapText="1"/>
      <protection/>
    </xf>
    <xf numFmtId="0" fontId="9" fillId="0" borderId="7" xfId="21" applyFont="1" applyFill="1" applyBorder="1" applyAlignment="1">
      <alignment horizontal="left" vertical="center" shrinkToFit="1"/>
      <protection/>
    </xf>
    <xf numFmtId="0" fontId="12" fillId="0" borderId="7" xfId="21" applyFont="1" applyFill="1" applyBorder="1" applyAlignment="1">
      <alignment horizontal="left" vertical="top" wrapText="1"/>
      <protection/>
    </xf>
    <xf numFmtId="0" fontId="12" fillId="0" borderId="8" xfId="21" applyFont="1" applyFill="1" applyBorder="1" applyAlignment="1">
      <alignment horizontal="left" vertical="top" wrapText="1"/>
      <protection/>
    </xf>
    <xf numFmtId="0" fontId="23" fillId="0" borderId="57" xfId="21" applyFont="1" applyFill="1" applyBorder="1" applyAlignment="1">
      <alignment horizontal="center" vertical="top" wrapText="1"/>
      <protection/>
    </xf>
    <xf numFmtId="0" fontId="23" fillId="0" borderId="58" xfId="21" applyFont="1" applyFill="1" applyBorder="1" applyAlignment="1">
      <alignment horizontal="center" vertical="top" wrapText="1"/>
      <protection/>
    </xf>
    <xf numFmtId="0" fontId="18" fillId="0" borderId="6" xfId="21" applyFont="1" applyFill="1" applyBorder="1" applyAlignment="1">
      <alignment horizontal="left" vertical="center" wrapText="1"/>
      <protection/>
    </xf>
    <xf numFmtId="0" fontId="12" fillId="0" borderId="57" xfId="21" applyFont="1" applyFill="1" applyBorder="1" applyAlignment="1">
      <alignment horizontal="left" vertical="top" wrapText="1"/>
      <protection/>
    </xf>
    <xf numFmtId="0" fontId="12" fillId="0" borderId="58" xfId="21" applyFont="1" applyFill="1" applyBorder="1" applyAlignment="1">
      <alignment horizontal="left" vertical="top" wrapText="1"/>
      <protection/>
    </xf>
    <xf numFmtId="0" fontId="12" fillId="0" borderId="7" xfId="21" applyFont="1" applyFill="1" applyBorder="1" applyAlignment="1">
      <alignment horizontal="left" vertical="center" shrinkToFit="1"/>
      <protection/>
    </xf>
    <xf numFmtId="0" fontId="23" fillId="0" borderId="59" xfId="21" applyFont="1" applyFill="1" applyBorder="1" applyAlignment="1">
      <alignment horizontal="center" vertical="top" wrapText="1"/>
      <protection/>
    </xf>
    <xf numFmtId="0" fontId="23" fillId="0" borderId="60" xfId="21" applyFont="1" applyFill="1" applyBorder="1" applyAlignment="1">
      <alignment horizontal="center" vertical="top" wrapText="1"/>
      <protection/>
    </xf>
    <xf numFmtId="0" fontId="12" fillId="0" borderId="6" xfId="21" applyFont="1" applyFill="1" applyBorder="1" applyAlignment="1">
      <alignment horizontal="left" vertical="center" shrinkToFit="1"/>
      <protection/>
    </xf>
    <xf numFmtId="0" fontId="12" fillId="0" borderId="8" xfId="21" applyFont="1" applyFill="1" applyBorder="1" applyAlignment="1">
      <alignment horizontal="left" vertical="center" wrapText="1"/>
      <protection/>
    </xf>
    <xf numFmtId="0" fontId="23" fillId="0" borderId="7" xfId="21" applyFont="1" applyFill="1" applyBorder="1" applyAlignment="1">
      <alignment horizontal="center" vertical="center" wrapText="1"/>
      <protection/>
    </xf>
    <xf numFmtId="0" fontId="23" fillId="0" borderId="11" xfId="21" applyFont="1" applyFill="1" applyBorder="1" applyAlignment="1">
      <alignment horizontal="center" vertical="center" wrapText="1"/>
      <protection/>
    </xf>
    <xf numFmtId="0" fontId="23" fillId="0" borderId="58" xfId="21" applyFont="1" applyFill="1" applyBorder="1" applyAlignment="1">
      <alignment horizontal="left" vertical="top" wrapText="1"/>
      <protection/>
    </xf>
    <xf numFmtId="0" fontId="23" fillId="0" borderId="12" xfId="21" applyFont="1" applyFill="1" applyBorder="1" applyAlignment="1">
      <alignment horizontal="left" vertical="top" wrapText="1"/>
      <protection/>
    </xf>
    <xf numFmtId="0" fontId="23" fillId="0" borderId="13" xfId="21" applyFont="1" applyFill="1" applyBorder="1" applyAlignment="1">
      <alignment horizontal="left" vertical="top" wrapText="1"/>
      <protection/>
    </xf>
    <xf numFmtId="0" fontId="18" fillId="0" borderId="10" xfId="21" applyFont="1" applyFill="1" applyBorder="1" applyAlignment="1">
      <alignment horizontal="center" vertical="top"/>
      <protection/>
    </xf>
    <xf numFmtId="0" fontId="22" fillId="0" borderId="7" xfId="21" applyFont="1" applyFill="1" applyBorder="1" applyAlignment="1">
      <alignment horizontal="left" vertical="center" wrapText="1"/>
      <protection/>
    </xf>
    <xf numFmtId="0" fontId="12" fillId="0" borderId="11" xfId="21" applyFont="1" applyFill="1" applyBorder="1" applyAlignment="1">
      <alignment horizontal="left" vertical="center" wrapText="1"/>
      <protection/>
    </xf>
    <xf numFmtId="0" fontId="12" fillId="0" borderId="6" xfId="21" applyFont="1" applyFill="1" applyBorder="1" applyAlignment="1">
      <alignment horizontal="left" vertical="top" wrapText="1" shrinkToFit="1"/>
      <protection/>
    </xf>
    <xf numFmtId="0" fontId="12" fillId="0" borderId="7" xfId="21" applyFont="1" applyFill="1" applyBorder="1" applyAlignment="1">
      <alignment horizontal="left"/>
      <protection/>
    </xf>
    <xf numFmtId="0" fontId="12" fillId="0" borderId="6" xfId="21" applyFont="1" applyFill="1" applyBorder="1" applyAlignment="1">
      <alignment horizontal="left" vertical="top" shrinkToFit="1"/>
      <protection/>
    </xf>
    <xf numFmtId="0" fontId="4" fillId="0" borderId="7" xfId="21" applyFont="1" applyFill="1" applyBorder="1" applyAlignment="1">
      <alignment horizontal="center" vertical="center" wrapText="1"/>
      <protection/>
    </xf>
    <xf numFmtId="0" fontId="4" fillId="0" borderId="11" xfId="21" applyFont="1" applyFill="1" applyBorder="1" applyAlignment="1">
      <alignment horizontal="center" vertical="center" wrapText="1"/>
      <protection/>
    </xf>
    <xf numFmtId="0" fontId="12" fillId="0" borderId="12" xfId="21" applyFont="1" applyFill="1" applyBorder="1" applyAlignment="1">
      <alignment horizontal="left" vertical="top" wrapText="1"/>
      <protection/>
    </xf>
    <xf numFmtId="0" fontId="12" fillId="0" borderId="13" xfId="21" applyFont="1" applyFill="1" applyBorder="1" applyAlignment="1">
      <alignment horizontal="left" vertical="top" wrapText="1"/>
      <protection/>
    </xf>
    <xf numFmtId="0" fontId="12" fillId="0" borderId="57" xfId="21" applyFont="1" applyFill="1" applyBorder="1" applyAlignment="1">
      <alignment horizontal="left" vertical="top" shrinkToFit="1"/>
      <protection/>
    </xf>
    <xf numFmtId="0" fontId="12" fillId="0" borderId="58" xfId="21" applyFont="1" applyFill="1" applyBorder="1" applyAlignment="1">
      <alignment horizontal="left" vertical="top" shrinkToFit="1"/>
      <protection/>
    </xf>
    <xf numFmtId="0" fontId="12" fillId="0" borderId="12" xfId="21" applyFont="1" applyFill="1" applyBorder="1" applyAlignment="1">
      <alignment horizontal="left" vertical="top" shrinkToFit="1"/>
      <protection/>
    </xf>
    <xf numFmtId="0" fontId="12" fillId="0" borderId="13" xfId="21" applyFont="1" applyFill="1" applyBorder="1" applyAlignment="1">
      <alignment horizontal="left" vertical="top" shrinkToFit="1"/>
      <protection/>
    </xf>
    <xf numFmtId="0" fontId="4" fillId="0" borderId="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61" xfId="0" applyFont="1" applyFill="1" applyBorder="1" applyAlignment="1">
      <alignment horizontal="center"/>
    </xf>
    <xf numFmtId="0" fontId="4" fillId="0" borderId="62"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0" fontId="4" fillId="0" borderId="63" xfId="0" applyFont="1" applyFill="1" applyBorder="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xf>
    <xf numFmtId="0" fontId="4" fillId="0" borderId="3" xfId="0" applyFont="1" applyFill="1" applyBorder="1" applyAlignment="1">
      <alignment horizontal="center" vertical="top"/>
    </xf>
    <xf numFmtId="0" fontId="4" fillId="0" borderId="29" xfId="0" applyFont="1" applyFill="1" applyBorder="1" applyAlignment="1">
      <alignment horizontal="center" vertical="top"/>
    </xf>
    <xf numFmtId="0" fontId="4" fillId="0" borderId="3"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5" xfId="0" applyFont="1" applyFill="1" applyBorder="1" applyAlignment="1">
      <alignment horizontal="left" vertical="top" shrinkToFit="1"/>
    </xf>
    <xf numFmtId="0" fontId="4" fillId="0" borderId="28" xfId="0" applyFont="1" applyFill="1" applyBorder="1" applyAlignment="1">
      <alignment horizontal="left" vertical="top" shrinkToFit="1"/>
    </xf>
    <xf numFmtId="0" fontId="4" fillId="0" borderId="64" xfId="0" applyFont="1" applyFill="1" applyBorder="1" applyAlignment="1">
      <alignment horizontal="left" vertical="top" shrinkToFit="1"/>
    </xf>
    <xf numFmtId="0" fontId="4" fillId="0" borderId="5" xfId="0" applyFont="1" applyFill="1" applyBorder="1" applyAlignment="1">
      <alignment horizontal="left" vertical="top" wrapText="1"/>
    </xf>
    <xf numFmtId="0" fontId="4" fillId="0" borderId="62"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4"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5"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4" fillId="0" borderId="64" xfId="0" applyFont="1" applyFill="1" applyBorder="1" applyAlignment="1">
      <alignment horizontal="left" vertical="center" shrinkToFit="1"/>
    </xf>
    <xf numFmtId="0" fontId="4" fillId="0" borderId="1" xfId="0" applyFont="1" applyFill="1" applyBorder="1" applyAlignment="1">
      <alignment horizontal="center" vertical="center"/>
    </xf>
    <xf numFmtId="0" fontId="4" fillId="0" borderId="3" xfId="0" applyFont="1" applyFill="1" applyBorder="1" applyAlignment="1">
      <alignment horizontal="left" vertical="top" shrinkToFit="1"/>
    </xf>
    <xf numFmtId="0" fontId="4" fillId="0" borderId="31" xfId="0" applyFont="1" applyFill="1" applyBorder="1" applyAlignment="1">
      <alignment horizontal="left" vertical="top" shrinkToFit="1"/>
    </xf>
    <xf numFmtId="0" fontId="4" fillId="0" borderId="29" xfId="0" applyFont="1" applyFill="1" applyBorder="1" applyAlignment="1">
      <alignment horizontal="left" vertical="top" shrinkToFit="1"/>
    </xf>
    <xf numFmtId="0" fontId="4" fillId="0" borderId="3"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1" xfId="0" applyFont="1" applyFill="1" applyBorder="1" applyAlignment="1">
      <alignment horizontal="left" vertical="top" wrapText="1"/>
    </xf>
    <xf numFmtId="0" fontId="4" fillId="0" borderId="65" xfId="0" applyFont="1" applyFill="1" applyBorder="1" applyAlignment="1">
      <alignment horizontal="center"/>
    </xf>
    <xf numFmtId="0" fontId="4" fillId="0" borderId="30" xfId="0" applyFont="1" applyFill="1" applyBorder="1" applyAlignment="1">
      <alignment horizontal="center"/>
    </xf>
    <xf numFmtId="0" fontId="4" fillId="0" borderId="1" xfId="0" applyFont="1" applyFill="1" applyBorder="1" applyAlignment="1">
      <alignment horizontal="center" vertical="center" shrinkToFit="1"/>
    </xf>
    <xf numFmtId="0" fontId="4" fillId="0" borderId="31" xfId="0" applyFont="1" applyFill="1" applyBorder="1" applyAlignment="1">
      <alignment horizontal="center" vertical="top"/>
    </xf>
    <xf numFmtId="0" fontId="4" fillId="4" borderId="63" xfId="0" applyFont="1" applyFill="1" applyBorder="1" applyAlignment="1">
      <alignment horizontal="center"/>
    </xf>
    <xf numFmtId="0" fontId="4" fillId="4" borderId="2" xfId="0" applyFont="1" applyFill="1" applyBorder="1" applyAlignment="1">
      <alignment horizontal="center"/>
    </xf>
    <xf numFmtId="0" fontId="4" fillId="2" borderId="63" xfId="0" applyFont="1" applyFill="1" applyBorder="1" applyAlignment="1">
      <alignment horizontal="center"/>
    </xf>
    <xf numFmtId="0" fontId="4" fillId="2" borderId="2" xfId="0" applyFont="1" applyFill="1" applyBorder="1" applyAlignment="1">
      <alignment horizontal="center"/>
    </xf>
    <xf numFmtId="0" fontId="4" fillId="0" borderId="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3" borderId="63" xfId="0" applyFont="1" applyFill="1" applyBorder="1" applyAlignment="1">
      <alignment horizontal="center"/>
    </xf>
    <xf numFmtId="0" fontId="4" fillId="3" borderId="2" xfId="0" applyFont="1" applyFill="1" applyBorder="1" applyAlignment="1">
      <alignment horizontal="center"/>
    </xf>
    <xf numFmtId="0" fontId="4" fillId="0" borderId="2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30" xfId="0" applyFont="1" applyFill="1" applyBorder="1" applyAlignment="1">
      <alignment horizontal="center" vertical="center"/>
    </xf>
    <xf numFmtId="0" fontId="6" fillId="0" borderId="0" xfId="0" applyFont="1" applyFill="1" applyAlignment="1">
      <alignment horizontal="left"/>
    </xf>
    <xf numFmtId="0" fontId="6" fillId="0" borderId="0" xfId="0" applyFont="1" applyFill="1" applyAlignment="1">
      <alignment horizontal="left" shrinkToFit="1"/>
    </xf>
    <xf numFmtId="0" fontId="4" fillId="6" borderId="31" xfId="0" applyFont="1" applyFill="1" applyBorder="1" applyAlignment="1">
      <alignment horizontal="left" vertical="top" wrapText="1"/>
    </xf>
    <xf numFmtId="0" fontId="4" fillId="6" borderId="28" xfId="0" applyFont="1" applyFill="1" applyBorder="1" applyAlignment="1">
      <alignment horizontal="left" vertical="top" wrapText="1"/>
    </xf>
    <xf numFmtId="0" fontId="4" fillId="6" borderId="4" xfId="0" applyFont="1" applyFill="1" applyBorder="1" applyAlignment="1">
      <alignment horizontal="left" vertical="top" wrapText="1"/>
    </xf>
    <xf numFmtId="177" fontId="10" fillId="2" borderId="6" xfId="22" applyFont="1" applyFill="1" applyBorder="1" applyAlignment="1" applyProtection="1">
      <alignment shrinkToFit="1"/>
      <protection/>
    </xf>
    <xf numFmtId="0" fontId="0" fillId="0" borderId="0" xfId="0" applyFont="1" applyFill="1" applyAlignment="1">
      <alignment vertical="top"/>
    </xf>
    <xf numFmtId="0" fontId="4" fillId="0" borderId="3" xfId="0" applyFont="1" applyFill="1" applyBorder="1" applyAlignment="1">
      <alignment vertical="top" wrapText="1"/>
    </xf>
    <xf numFmtId="0" fontId="4" fillId="0" borderId="31" xfId="0" applyFont="1" applyFill="1" applyBorder="1" applyAlignment="1">
      <alignment vertical="top" wrapText="1"/>
    </xf>
    <xf numFmtId="0" fontId="19" fillId="0" borderId="0" xfId="0" applyFont="1" applyFill="1" applyBorder="1" applyAlignment="1">
      <alignment vertical="top" wrapText="1"/>
    </xf>
    <xf numFmtId="0" fontId="4" fillId="0" borderId="29" xfId="0" applyFont="1" applyFill="1" applyBorder="1" applyAlignment="1">
      <alignment vertical="top" wrapText="1"/>
    </xf>
    <xf numFmtId="0" fontId="0" fillId="0" borderId="1" xfId="0" applyFont="1" applyFill="1" applyBorder="1" applyAlignment="1">
      <alignment vertical="top" wrapText="1"/>
    </xf>
  </cellXfs>
  <cellStyles count="9">
    <cellStyle name="Normal" xfId="0"/>
    <cellStyle name="Percent" xfId="15"/>
    <cellStyle name="Currency" xfId="16"/>
    <cellStyle name="Currency [0]" xfId="17"/>
    <cellStyle name="Comma" xfId="18"/>
    <cellStyle name="Comma [0]" xfId="19"/>
    <cellStyle name="桁区切り" xfId="20"/>
    <cellStyle name="標準 2" xfId="21"/>
    <cellStyle name="Excel Built-in Comma [0]"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1</xdr:row>
      <xdr:rowOff>66675</xdr:rowOff>
    </xdr:from>
    <xdr:to>
      <xdr:col>5</xdr:col>
      <xdr:colOff>409575</xdr:colOff>
      <xdr:row>15</xdr:row>
      <xdr:rowOff>104775</xdr:rowOff>
    </xdr:to>
    <xdr:sp macro="" textlink="">
      <xdr:nvSpPr>
        <xdr:cNvPr id="2" name="角丸四角形 1"/>
        <xdr:cNvSpPr/>
      </xdr:nvSpPr>
      <xdr:spPr>
        <a:xfrm>
          <a:off x="542925" y="219075"/>
          <a:ext cx="12077700" cy="4629150"/>
        </a:xfrm>
        <a:prstGeom prst="roundRect">
          <a:avLst>
            <a:gd name="adj" fmla="val 6945"/>
          </a:avLst>
        </a:prstGeom>
        <a:noFill/>
        <a:ln w="12700">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K115"/>
  <sheetViews>
    <sheetView zoomScaleSheetLayoutView="80" zoomScalePageLayoutView="90" workbookViewId="0" topLeftCell="A6">
      <selection activeCell="B29" sqref="B29:I30"/>
    </sheetView>
  </sheetViews>
  <sheetFormatPr defaultColWidth="9.140625" defaultRowHeight="12"/>
  <cols>
    <col min="4" max="4" width="11.8515625" style="0" customWidth="1"/>
    <col min="9" max="9" width="11.7109375" style="0" customWidth="1"/>
  </cols>
  <sheetData>
    <row r="9" ht="12.75" thickBot="1"/>
    <row r="10" spans="2:9" ht="12" customHeight="1">
      <c r="B10" s="220" t="s">
        <v>221</v>
      </c>
      <c r="C10" s="221"/>
      <c r="D10" s="221"/>
      <c r="E10" s="221"/>
      <c r="F10" s="221"/>
      <c r="G10" s="221"/>
      <c r="H10" s="221"/>
      <c r="I10" s="222"/>
    </row>
    <row r="11" spans="2:9" ht="12">
      <c r="B11" s="223"/>
      <c r="C11" s="224"/>
      <c r="D11" s="224"/>
      <c r="E11" s="224"/>
      <c r="F11" s="224"/>
      <c r="G11" s="224"/>
      <c r="H11" s="224"/>
      <c r="I11" s="225"/>
    </row>
    <row r="12" spans="2:9" ht="12">
      <c r="B12" s="223"/>
      <c r="C12" s="224"/>
      <c r="D12" s="224"/>
      <c r="E12" s="224"/>
      <c r="F12" s="224"/>
      <c r="G12" s="224"/>
      <c r="H12" s="224"/>
      <c r="I12" s="225"/>
    </row>
    <row r="13" spans="2:9" ht="12">
      <c r="B13" s="223"/>
      <c r="C13" s="224"/>
      <c r="D13" s="224"/>
      <c r="E13" s="224"/>
      <c r="F13" s="224"/>
      <c r="G13" s="224"/>
      <c r="H13" s="224"/>
      <c r="I13" s="225"/>
    </row>
    <row r="14" spans="2:9" ht="12">
      <c r="B14" s="223"/>
      <c r="C14" s="224"/>
      <c r="D14" s="224"/>
      <c r="E14" s="224"/>
      <c r="F14" s="224"/>
      <c r="G14" s="224"/>
      <c r="H14" s="224"/>
      <c r="I14" s="225"/>
    </row>
    <row r="15" spans="2:9" ht="12.75" thickBot="1">
      <c r="B15" s="226"/>
      <c r="C15" s="227"/>
      <c r="D15" s="227"/>
      <c r="E15" s="227"/>
      <c r="F15" s="227"/>
      <c r="G15" s="227"/>
      <c r="H15" s="227"/>
      <c r="I15" s="228"/>
    </row>
    <row r="18" spans="3:8" ht="12">
      <c r="C18" s="229" t="s">
        <v>261</v>
      </c>
      <c r="D18" s="229"/>
      <c r="E18" s="229"/>
      <c r="F18" s="229"/>
      <c r="G18" s="229"/>
      <c r="H18" s="229"/>
    </row>
    <row r="19" spans="3:8" ht="12" customHeight="1">
      <c r="C19" s="229"/>
      <c r="D19" s="229"/>
      <c r="E19" s="229"/>
      <c r="F19" s="229"/>
      <c r="G19" s="229"/>
      <c r="H19" s="229"/>
    </row>
    <row r="20" spans="3:8" ht="12" customHeight="1">
      <c r="C20" s="229"/>
      <c r="D20" s="229"/>
      <c r="E20" s="229"/>
      <c r="F20" s="229"/>
      <c r="G20" s="229"/>
      <c r="H20" s="229"/>
    </row>
    <row r="21" spans="3:8" ht="12">
      <c r="C21" s="229"/>
      <c r="D21" s="229"/>
      <c r="E21" s="229"/>
      <c r="F21" s="229"/>
      <c r="G21" s="229"/>
      <c r="H21" s="229"/>
    </row>
    <row r="24" ht="21" customHeight="1"/>
    <row r="25" ht="21" customHeight="1"/>
    <row r="26" spans="2:9" s="10" customFormat="1" ht="21" customHeight="1">
      <c r="B26" s="230" t="s">
        <v>241</v>
      </c>
      <c r="C26" s="230"/>
      <c r="D26" s="230"/>
      <c r="E26" s="230"/>
      <c r="F26" s="230"/>
      <c r="G26" s="230"/>
      <c r="H26" s="230"/>
      <c r="I26" s="230"/>
    </row>
    <row r="27" spans="2:9" s="10" customFormat="1" ht="21" customHeight="1">
      <c r="B27" s="230"/>
      <c r="C27" s="230"/>
      <c r="D27" s="230"/>
      <c r="E27" s="230"/>
      <c r="F27" s="230"/>
      <c r="G27" s="230"/>
      <c r="H27" s="230"/>
      <c r="I27" s="230"/>
    </row>
    <row r="28" spans="2:9" s="10" customFormat="1" ht="21" customHeight="1">
      <c r="B28" s="219" t="s">
        <v>29</v>
      </c>
      <c r="C28" s="219"/>
      <c r="D28" s="219"/>
      <c r="E28" s="219"/>
      <c r="F28" s="219"/>
      <c r="G28" s="219"/>
      <c r="H28" s="11"/>
      <c r="I28" s="9">
        <v>3</v>
      </c>
    </row>
    <row r="29" spans="2:9" s="10" customFormat="1" ht="21" customHeight="1">
      <c r="B29" s="231" t="s">
        <v>242</v>
      </c>
      <c r="C29" s="230"/>
      <c r="D29" s="230"/>
      <c r="E29" s="230"/>
      <c r="F29" s="230"/>
      <c r="G29" s="230"/>
      <c r="H29" s="230"/>
      <c r="I29" s="230"/>
    </row>
    <row r="30" spans="2:9" s="10" customFormat="1" ht="21" customHeight="1">
      <c r="B30" s="230"/>
      <c r="C30" s="230"/>
      <c r="D30" s="230"/>
      <c r="E30" s="230"/>
      <c r="F30" s="230"/>
      <c r="G30" s="230"/>
      <c r="H30" s="230"/>
      <c r="I30" s="230"/>
    </row>
    <row r="31" spans="2:9" s="10" customFormat="1" ht="21" customHeight="1">
      <c r="B31" s="219" t="s">
        <v>10</v>
      </c>
      <c r="C31" s="219"/>
      <c r="D31" s="219"/>
      <c r="E31" s="219"/>
      <c r="F31" s="219"/>
      <c r="G31" s="219"/>
      <c r="H31" s="8"/>
      <c r="I31" s="9">
        <v>6</v>
      </c>
    </row>
    <row r="32" ht="21" customHeight="1"/>
    <row r="95" ht="12" customHeight="1"/>
    <row r="115" ht="12">
      <c r="K115" s="1"/>
    </row>
  </sheetData>
  <mergeCells count="6">
    <mergeCell ref="B31:G31"/>
    <mergeCell ref="B10:I15"/>
    <mergeCell ref="C18:H21"/>
    <mergeCell ref="B26:I27"/>
    <mergeCell ref="B28:G28"/>
    <mergeCell ref="B29:I3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58"/>
  <sheetViews>
    <sheetView view="pageBreakPreview" zoomScale="70" zoomScaleSheetLayoutView="70" workbookViewId="0" topLeftCell="A126">
      <selection activeCell="K163" sqref="K163"/>
    </sheetView>
  </sheetViews>
  <sheetFormatPr defaultColWidth="9.140625" defaultRowHeight="12"/>
  <cols>
    <col min="1" max="2" width="8.00390625" style="3" customWidth="1"/>
    <col min="3" max="3" width="39.421875" style="12" customWidth="1"/>
    <col min="4" max="4" width="13.421875" style="3" customWidth="1"/>
    <col min="5" max="5" width="57.57421875" style="3" customWidth="1"/>
    <col min="6" max="6" width="12.421875" style="3" customWidth="1"/>
    <col min="7" max="7" width="41.140625" style="3" hidden="1" customWidth="1"/>
    <col min="8" max="9" width="10.421875" style="46" hidden="1" customWidth="1"/>
    <col min="10" max="10" width="9.140625" style="3" customWidth="1"/>
    <col min="11" max="11" width="11.7109375" style="3" customWidth="1"/>
    <col min="12" max="16384" width="9.140625" style="3" customWidth="1"/>
  </cols>
  <sheetData>
    <row r="1" spans="1:11" ht="18.75">
      <c r="A1" s="2" t="s">
        <v>41</v>
      </c>
      <c r="B1" s="6"/>
      <c r="H1" s="3"/>
      <c r="I1" s="3"/>
      <c r="K1" s="7"/>
    </row>
    <row r="2" spans="1:11" ht="18.75">
      <c r="A2" s="357" t="s">
        <v>57</v>
      </c>
      <c r="B2" s="357"/>
      <c r="C2" s="357"/>
      <c r="D2" s="357"/>
      <c r="E2" s="2" t="s">
        <v>58</v>
      </c>
      <c r="H2" s="3"/>
      <c r="I2" s="3"/>
      <c r="K2" s="7"/>
    </row>
    <row r="3" spans="1:11" ht="18.75">
      <c r="A3" s="2" t="s">
        <v>59</v>
      </c>
      <c r="B3" s="6"/>
      <c r="C3" s="3"/>
      <c r="D3" s="2"/>
      <c r="E3" s="2" t="s">
        <v>49</v>
      </c>
      <c r="H3" s="3"/>
      <c r="I3" s="3"/>
      <c r="K3" s="7"/>
    </row>
    <row r="4" spans="1:13" ht="18.75">
      <c r="A4" s="2" t="s">
        <v>44</v>
      </c>
      <c r="B4" s="16"/>
      <c r="C4" s="17"/>
      <c r="D4" s="18"/>
      <c r="E4" s="18"/>
      <c r="F4" s="19"/>
      <c r="G4" s="19"/>
      <c r="H4" s="20"/>
      <c r="I4" s="20"/>
      <c r="J4" s="20"/>
      <c r="K4" s="21"/>
      <c r="L4" s="22"/>
      <c r="M4" s="23"/>
    </row>
    <row r="5" spans="1:11" ht="12">
      <c r="A5" s="327" t="s">
        <v>2</v>
      </c>
      <c r="B5" s="327"/>
      <c r="C5" s="337" t="s">
        <v>0</v>
      </c>
      <c r="D5" s="327" t="s">
        <v>1</v>
      </c>
      <c r="E5" s="327"/>
      <c r="F5" s="327"/>
      <c r="G5" s="327"/>
      <c r="H5" s="300" t="s">
        <v>11</v>
      </c>
      <c r="I5" s="300" t="s">
        <v>12</v>
      </c>
      <c r="J5" s="308" t="s">
        <v>6</v>
      </c>
      <c r="K5" s="300" t="s">
        <v>5</v>
      </c>
    </row>
    <row r="6" spans="1:11" ht="12">
      <c r="A6" s="13" t="s">
        <v>3</v>
      </c>
      <c r="B6" s="13" t="s">
        <v>4</v>
      </c>
      <c r="C6" s="337"/>
      <c r="D6" s="327"/>
      <c r="E6" s="327"/>
      <c r="F6" s="327"/>
      <c r="G6" s="327"/>
      <c r="H6" s="301"/>
      <c r="I6" s="301"/>
      <c r="J6" s="308"/>
      <c r="K6" s="301"/>
    </row>
    <row r="7" spans="1:11" s="106" customFormat="1" ht="13.5" customHeight="1">
      <c r="A7" s="102" t="s">
        <v>43</v>
      </c>
      <c r="B7" s="152">
        <v>1127</v>
      </c>
      <c r="C7" s="103" t="s">
        <v>13</v>
      </c>
      <c r="D7" s="312" t="s">
        <v>240</v>
      </c>
      <c r="E7" s="324" t="s">
        <v>197</v>
      </c>
      <c r="F7" s="302"/>
      <c r="G7" s="303"/>
      <c r="H7" s="104">
        <v>1168</v>
      </c>
      <c r="I7" s="104" t="e">
        <f>ROUND(H7/#REF!*#REF!,0)</f>
        <v>#REF!</v>
      </c>
      <c r="J7" s="151">
        <v>1232</v>
      </c>
      <c r="K7" s="105" t="s">
        <v>7</v>
      </c>
    </row>
    <row r="8" spans="1:11" s="118" customFormat="1" ht="13.5" customHeight="1">
      <c r="A8" s="96" t="s">
        <v>43</v>
      </c>
      <c r="B8" s="96">
        <v>3401</v>
      </c>
      <c r="C8" s="97" t="s">
        <v>13</v>
      </c>
      <c r="D8" s="313"/>
      <c r="E8" s="325"/>
      <c r="F8" s="28"/>
      <c r="G8" s="29"/>
      <c r="H8" s="125"/>
      <c r="I8" s="125"/>
      <c r="J8" s="117">
        <v>1233</v>
      </c>
      <c r="K8" s="126" t="s">
        <v>7</v>
      </c>
    </row>
    <row r="9" spans="1:11" ht="12">
      <c r="A9" s="13" t="s">
        <v>43</v>
      </c>
      <c r="B9" s="13">
        <v>3402</v>
      </c>
      <c r="C9" s="24" t="s">
        <v>14</v>
      </c>
      <c r="D9" s="313"/>
      <c r="E9" s="326"/>
      <c r="F9" s="304"/>
      <c r="G9" s="305"/>
      <c r="H9" s="25">
        <v>38</v>
      </c>
      <c r="I9" s="25">
        <f>ROUND(H9/H15*J15,0)</f>
        <v>12</v>
      </c>
      <c r="J9" s="26">
        <v>41</v>
      </c>
      <c r="K9" s="27" t="s">
        <v>8</v>
      </c>
    </row>
    <row r="10" spans="1:11" s="106" customFormat="1" ht="12">
      <c r="A10" s="102" t="s">
        <v>43</v>
      </c>
      <c r="B10" s="152">
        <v>1128</v>
      </c>
      <c r="C10" s="103" t="s">
        <v>15</v>
      </c>
      <c r="D10" s="313"/>
      <c r="E10" s="324" t="s">
        <v>198</v>
      </c>
      <c r="F10" s="302"/>
      <c r="G10" s="303"/>
      <c r="H10" s="107">
        <v>2335</v>
      </c>
      <c r="I10" s="104">
        <f>J7*2</f>
        <v>2464</v>
      </c>
      <c r="J10" s="151">
        <v>2463</v>
      </c>
      <c r="K10" s="105" t="s">
        <v>7</v>
      </c>
    </row>
    <row r="11" spans="1:11" s="118" customFormat="1" ht="12">
      <c r="A11" s="96" t="s">
        <v>43</v>
      </c>
      <c r="B11" s="96">
        <v>3403</v>
      </c>
      <c r="C11" s="97" t="s">
        <v>15</v>
      </c>
      <c r="D11" s="313"/>
      <c r="E11" s="325"/>
      <c r="F11" s="28"/>
      <c r="G11" s="29"/>
      <c r="H11" s="127"/>
      <c r="I11" s="125"/>
      <c r="J11" s="117">
        <v>2466</v>
      </c>
      <c r="K11" s="126" t="s">
        <v>7</v>
      </c>
    </row>
    <row r="12" spans="1:11" ht="12">
      <c r="A12" s="13" t="s">
        <v>43</v>
      </c>
      <c r="B12" s="13">
        <v>3404</v>
      </c>
      <c r="C12" s="24" t="s">
        <v>16</v>
      </c>
      <c r="D12" s="313"/>
      <c r="E12" s="326" t="s">
        <v>196</v>
      </c>
      <c r="F12" s="335"/>
      <c r="G12" s="336"/>
      <c r="H12" s="30">
        <v>77</v>
      </c>
      <c r="I12" s="25">
        <f>I9*2</f>
        <v>24</v>
      </c>
      <c r="J12" s="26">
        <v>83</v>
      </c>
      <c r="K12" s="27" t="s">
        <v>8</v>
      </c>
    </row>
    <row r="13" spans="1:11" ht="12">
      <c r="A13" s="168" t="s">
        <v>43</v>
      </c>
      <c r="B13" s="168">
        <v>3405</v>
      </c>
      <c r="C13" s="24" t="s">
        <v>17</v>
      </c>
      <c r="D13" s="313"/>
      <c r="E13" s="166" t="s">
        <v>199</v>
      </c>
      <c r="F13" s="306"/>
      <c r="G13" s="307"/>
      <c r="H13" s="30">
        <v>3704</v>
      </c>
      <c r="I13" s="25" t="e">
        <f>I7*3</f>
        <v>#REF!</v>
      </c>
      <c r="J13" s="26">
        <v>282</v>
      </c>
      <c r="K13" s="310" t="s">
        <v>90</v>
      </c>
    </row>
    <row r="14" spans="1:11" ht="12">
      <c r="A14" s="168" t="s">
        <v>43</v>
      </c>
      <c r="B14" s="168">
        <v>3406</v>
      </c>
      <c r="C14" s="24" t="s">
        <v>18</v>
      </c>
      <c r="D14" s="314"/>
      <c r="E14" s="166" t="s">
        <v>200</v>
      </c>
      <c r="F14" s="306"/>
      <c r="G14" s="307"/>
      <c r="H14" s="30">
        <v>122</v>
      </c>
      <c r="I14" s="25">
        <f>J9*3</f>
        <v>123</v>
      </c>
      <c r="J14" s="26">
        <v>282</v>
      </c>
      <c r="K14" s="311"/>
    </row>
    <row r="15" spans="1:11" ht="14.25" customHeight="1">
      <c r="A15" s="13" t="s">
        <v>43</v>
      </c>
      <c r="B15" s="13">
        <v>3409</v>
      </c>
      <c r="C15" s="24" t="s">
        <v>249</v>
      </c>
      <c r="D15" s="334" t="s">
        <v>253</v>
      </c>
      <c r="E15" s="32" t="s">
        <v>201</v>
      </c>
      <c r="F15" s="306"/>
      <c r="G15" s="307"/>
      <c r="H15" s="30">
        <v>270</v>
      </c>
      <c r="I15" s="30">
        <v>190</v>
      </c>
      <c r="J15" s="26">
        <v>88</v>
      </c>
      <c r="K15" s="310" t="s">
        <v>7</v>
      </c>
    </row>
    <row r="16" spans="1:11" ht="14.25" customHeight="1">
      <c r="A16" s="161" t="s">
        <v>43</v>
      </c>
      <c r="B16" s="161">
        <v>3410</v>
      </c>
      <c r="C16" s="24" t="s">
        <v>250</v>
      </c>
      <c r="D16" s="334"/>
      <c r="E16" s="153" t="s">
        <v>202</v>
      </c>
      <c r="F16" s="306"/>
      <c r="G16" s="307"/>
      <c r="H16" s="30">
        <v>285</v>
      </c>
      <c r="I16" s="30">
        <v>190</v>
      </c>
      <c r="J16" s="26">
        <v>176</v>
      </c>
      <c r="K16" s="338"/>
    </row>
    <row r="17" spans="1:11" ht="14.25" customHeight="1">
      <c r="A17" s="161" t="s">
        <v>43</v>
      </c>
      <c r="B17" s="161">
        <v>3835</v>
      </c>
      <c r="C17" s="24" t="s">
        <v>251</v>
      </c>
      <c r="D17" s="334"/>
      <c r="E17" s="160" t="s">
        <v>201</v>
      </c>
      <c r="F17" s="306"/>
      <c r="G17" s="307"/>
      <c r="H17" s="22"/>
      <c r="I17" s="22"/>
      <c r="J17" s="26">
        <v>72</v>
      </c>
      <c r="K17" s="338"/>
    </row>
    <row r="18" spans="1:11" ht="14.25" customHeight="1">
      <c r="A18" s="161" t="s">
        <v>43</v>
      </c>
      <c r="B18" s="161">
        <v>3836</v>
      </c>
      <c r="C18" s="24" t="s">
        <v>252</v>
      </c>
      <c r="D18" s="334"/>
      <c r="E18" s="153" t="s">
        <v>202</v>
      </c>
      <c r="F18" s="306"/>
      <c r="G18" s="307"/>
      <c r="H18" s="22"/>
      <c r="I18" s="22"/>
      <c r="J18" s="26">
        <v>144</v>
      </c>
      <c r="K18" s="311"/>
    </row>
    <row r="19" spans="1:11" s="39" customFormat="1" ht="9" customHeight="1">
      <c r="A19" s="14"/>
      <c r="B19" s="14"/>
      <c r="C19" s="33"/>
      <c r="D19" s="15"/>
      <c r="E19" s="34"/>
      <c r="F19" s="35"/>
      <c r="G19" s="35"/>
      <c r="H19" s="36"/>
      <c r="I19" s="36"/>
      <c r="J19" s="37"/>
      <c r="K19" s="38"/>
    </row>
    <row r="20" spans="1:11" s="39" customFormat="1" ht="18" customHeight="1">
      <c r="A20" s="40" t="s">
        <v>232</v>
      </c>
      <c r="B20" s="14"/>
      <c r="C20" s="33"/>
      <c r="D20" s="15"/>
      <c r="E20" s="34"/>
      <c r="F20" s="35"/>
      <c r="G20" s="35"/>
      <c r="H20" s="36"/>
      <c r="I20" s="36"/>
      <c r="J20" s="37"/>
      <c r="K20" s="38"/>
    </row>
    <row r="21" spans="1:11" ht="12">
      <c r="A21" s="327" t="s">
        <v>2</v>
      </c>
      <c r="B21" s="327"/>
      <c r="C21" s="337" t="s">
        <v>0</v>
      </c>
      <c r="D21" s="327" t="s">
        <v>1</v>
      </c>
      <c r="E21" s="327"/>
      <c r="F21" s="327"/>
      <c r="G21" s="327"/>
      <c r="H21" s="300" t="s">
        <v>11</v>
      </c>
      <c r="I21" s="300" t="s">
        <v>12</v>
      </c>
      <c r="J21" s="308" t="s">
        <v>6</v>
      </c>
      <c r="K21" s="300" t="s">
        <v>5</v>
      </c>
    </row>
    <row r="22" spans="1:11" ht="12">
      <c r="A22" s="13" t="s">
        <v>3</v>
      </c>
      <c r="B22" s="13" t="s">
        <v>4</v>
      </c>
      <c r="C22" s="337"/>
      <c r="D22" s="327"/>
      <c r="E22" s="327"/>
      <c r="F22" s="327"/>
      <c r="G22" s="327"/>
      <c r="H22" s="301"/>
      <c r="I22" s="301"/>
      <c r="J22" s="308"/>
      <c r="K22" s="301"/>
    </row>
    <row r="23" spans="1:11" s="106" customFormat="1" ht="13.5" customHeight="1">
      <c r="A23" s="102" t="s">
        <v>43</v>
      </c>
      <c r="B23" s="152">
        <v>6574</v>
      </c>
      <c r="C23" s="103" t="s">
        <v>234</v>
      </c>
      <c r="D23" s="312" t="s">
        <v>240</v>
      </c>
      <c r="E23" s="324" t="s">
        <v>197</v>
      </c>
      <c r="F23" s="318" t="s">
        <v>233</v>
      </c>
      <c r="G23" s="319"/>
      <c r="H23" s="104">
        <v>1168</v>
      </c>
      <c r="I23" s="104" t="e">
        <f>ROUND(H23/#REF!*#REF!,0)</f>
        <v>#REF!</v>
      </c>
      <c r="J23" s="151">
        <v>973</v>
      </c>
      <c r="K23" s="105" t="s">
        <v>7</v>
      </c>
    </row>
    <row r="24" spans="1:11" s="118" customFormat="1" ht="13.5" customHeight="1">
      <c r="A24" s="96" t="s">
        <v>43</v>
      </c>
      <c r="B24" s="96">
        <v>5109</v>
      </c>
      <c r="C24" s="97" t="s">
        <v>234</v>
      </c>
      <c r="D24" s="313"/>
      <c r="E24" s="325"/>
      <c r="F24" s="320"/>
      <c r="G24" s="321"/>
      <c r="H24" s="125">
        <v>1168</v>
      </c>
      <c r="I24" s="125" t="e">
        <f>ROUND(H24/#REF!*#REF!,0)</f>
        <v>#REF!</v>
      </c>
      <c r="J24" s="117">
        <v>974</v>
      </c>
      <c r="K24" s="126" t="s">
        <v>7</v>
      </c>
    </row>
    <row r="25" spans="1:11" ht="12">
      <c r="A25" s="13" t="s">
        <v>43</v>
      </c>
      <c r="B25" s="13">
        <v>5110</v>
      </c>
      <c r="C25" s="24" t="s">
        <v>235</v>
      </c>
      <c r="D25" s="313"/>
      <c r="E25" s="326"/>
      <c r="F25" s="320"/>
      <c r="G25" s="321"/>
      <c r="H25" s="25">
        <v>38</v>
      </c>
      <c r="I25" s="25" t="e">
        <f>ROUND(H25/H33*J33,0)</f>
        <v>#VALUE!</v>
      </c>
      <c r="J25" s="26">
        <v>32</v>
      </c>
      <c r="K25" s="27" t="s">
        <v>8</v>
      </c>
    </row>
    <row r="26" spans="1:11" s="106" customFormat="1" ht="12">
      <c r="A26" s="102" t="s">
        <v>43</v>
      </c>
      <c r="B26" s="152">
        <v>6575</v>
      </c>
      <c r="C26" s="103" t="s">
        <v>236</v>
      </c>
      <c r="D26" s="313"/>
      <c r="E26" s="324" t="s">
        <v>198</v>
      </c>
      <c r="F26" s="320"/>
      <c r="G26" s="321"/>
      <c r="H26" s="107">
        <v>2335</v>
      </c>
      <c r="I26" s="104">
        <f>J23*2</f>
        <v>1946</v>
      </c>
      <c r="J26" s="151">
        <v>1946</v>
      </c>
      <c r="K26" s="105" t="s">
        <v>7</v>
      </c>
    </row>
    <row r="27" spans="1:11" s="118" customFormat="1" ht="12">
      <c r="A27" s="96" t="s">
        <v>43</v>
      </c>
      <c r="B27" s="96">
        <v>5111</v>
      </c>
      <c r="C27" s="97" t="s">
        <v>236</v>
      </c>
      <c r="D27" s="313"/>
      <c r="E27" s="325"/>
      <c r="F27" s="320"/>
      <c r="G27" s="321"/>
      <c r="H27" s="127">
        <v>2335</v>
      </c>
      <c r="I27" s="125">
        <f>J24*2</f>
        <v>1948</v>
      </c>
      <c r="J27" s="117">
        <v>1948</v>
      </c>
      <c r="K27" s="126" t="s">
        <v>7</v>
      </c>
    </row>
    <row r="28" spans="1:11" ht="12">
      <c r="A28" s="13" t="s">
        <v>43</v>
      </c>
      <c r="B28" s="13">
        <v>5112</v>
      </c>
      <c r="C28" s="24" t="s">
        <v>237</v>
      </c>
      <c r="D28" s="313"/>
      <c r="E28" s="326" t="s">
        <v>196</v>
      </c>
      <c r="F28" s="320"/>
      <c r="G28" s="321"/>
      <c r="H28" s="30">
        <v>77</v>
      </c>
      <c r="I28" s="25" t="e">
        <f>I25*2</f>
        <v>#VALUE!</v>
      </c>
      <c r="J28" s="26">
        <v>65</v>
      </c>
      <c r="K28" s="27" t="s">
        <v>8</v>
      </c>
    </row>
    <row r="29" spans="1:11" ht="12">
      <c r="A29" s="207" t="s">
        <v>43</v>
      </c>
      <c r="B29" s="207">
        <v>5113</v>
      </c>
      <c r="C29" s="24" t="s">
        <v>238</v>
      </c>
      <c r="D29" s="313"/>
      <c r="E29" s="205" t="s">
        <v>199</v>
      </c>
      <c r="F29" s="320"/>
      <c r="G29" s="321"/>
      <c r="H29" s="30">
        <v>3704</v>
      </c>
      <c r="I29" s="25" t="e">
        <f>I23*3</f>
        <v>#REF!</v>
      </c>
      <c r="J29" s="26">
        <v>217</v>
      </c>
      <c r="K29" s="310" t="s">
        <v>90</v>
      </c>
    </row>
    <row r="30" spans="1:11" ht="12">
      <c r="A30" s="193" t="s">
        <v>43</v>
      </c>
      <c r="B30" s="193">
        <v>5114</v>
      </c>
      <c r="C30" s="24" t="s">
        <v>239</v>
      </c>
      <c r="D30" s="314"/>
      <c r="E30" s="154" t="s">
        <v>200</v>
      </c>
      <c r="F30" s="322"/>
      <c r="G30" s="323"/>
      <c r="H30" s="30">
        <v>122</v>
      </c>
      <c r="I30" s="25">
        <f>J25*3</f>
        <v>96</v>
      </c>
      <c r="J30" s="26">
        <v>217</v>
      </c>
      <c r="K30" s="311"/>
    </row>
    <row r="31" spans="1:11" ht="10.5" customHeight="1">
      <c r="A31" s="4"/>
      <c r="B31" s="4"/>
      <c r="C31" s="17"/>
      <c r="D31" s="5"/>
      <c r="E31" s="41"/>
      <c r="F31" s="16"/>
      <c r="G31" s="16"/>
      <c r="H31" s="22"/>
      <c r="I31" s="22"/>
      <c r="J31" s="42"/>
      <c r="K31" s="43"/>
    </row>
    <row r="32" spans="1:11" ht="18" customHeight="1">
      <c r="A32" s="44" t="s">
        <v>9</v>
      </c>
      <c r="B32" s="4"/>
      <c r="C32" s="17"/>
      <c r="D32" s="5"/>
      <c r="E32" s="41"/>
      <c r="F32" s="16"/>
      <c r="G32" s="16"/>
      <c r="H32" s="22"/>
      <c r="I32" s="22"/>
      <c r="J32" s="42"/>
      <c r="K32" s="43"/>
    </row>
    <row r="33" spans="1:11" ht="12">
      <c r="A33" s="327" t="s">
        <v>2</v>
      </c>
      <c r="B33" s="327"/>
      <c r="C33" s="337" t="s">
        <v>0</v>
      </c>
      <c r="D33" s="327" t="s">
        <v>1</v>
      </c>
      <c r="E33" s="327"/>
      <c r="F33" s="327"/>
      <c r="G33" s="327"/>
      <c r="H33" s="300" t="s">
        <v>11</v>
      </c>
      <c r="I33" s="300" t="s">
        <v>12</v>
      </c>
      <c r="J33" s="308" t="s">
        <v>6</v>
      </c>
      <c r="K33" s="300" t="s">
        <v>5</v>
      </c>
    </row>
    <row r="34" spans="1:11" ht="12">
      <c r="A34" s="13" t="s">
        <v>3</v>
      </c>
      <c r="B34" s="13" t="s">
        <v>4</v>
      </c>
      <c r="C34" s="337"/>
      <c r="D34" s="327"/>
      <c r="E34" s="327"/>
      <c r="F34" s="327"/>
      <c r="G34" s="327"/>
      <c r="H34" s="301"/>
      <c r="I34" s="301"/>
      <c r="J34" s="308"/>
      <c r="K34" s="301"/>
    </row>
    <row r="35" spans="1:11" s="106" customFormat="1" ht="13.5" customHeight="1">
      <c r="A35" s="102" t="s">
        <v>43</v>
      </c>
      <c r="B35" s="152">
        <v>1129</v>
      </c>
      <c r="C35" s="103" t="s">
        <v>203</v>
      </c>
      <c r="D35" s="312" t="s">
        <v>240</v>
      </c>
      <c r="E35" s="331" t="s">
        <v>197</v>
      </c>
      <c r="F35" s="318" t="s">
        <v>205</v>
      </c>
      <c r="G35" s="319"/>
      <c r="H35" s="104">
        <v>1168</v>
      </c>
      <c r="I35" s="104" t="e">
        <f>ROUND(H35/H43*J43,0)</f>
        <v>#DIV/0!</v>
      </c>
      <c r="J35" s="151">
        <v>862</v>
      </c>
      <c r="K35" s="105" t="s">
        <v>7</v>
      </c>
    </row>
    <row r="36" spans="1:11" s="118" customFormat="1" ht="13.5" customHeight="1">
      <c r="A36" s="96" t="s">
        <v>43</v>
      </c>
      <c r="B36" s="96">
        <v>3411</v>
      </c>
      <c r="C36" s="97" t="s">
        <v>203</v>
      </c>
      <c r="D36" s="313"/>
      <c r="E36" s="332"/>
      <c r="F36" s="320"/>
      <c r="G36" s="321"/>
      <c r="H36" s="125">
        <v>1168</v>
      </c>
      <c r="I36" s="125" t="e">
        <f>ROUND(H36/H44*J44,0)</f>
        <v>#DIV/0!</v>
      </c>
      <c r="J36" s="117">
        <v>863</v>
      </c>
      <c r="K36" s="126" t="s">
        <v>7</v>
      </c>
    </row>
    <row r="37" spans="1:11" ht="12">
      <c r="A37" s="13" t="s">
        <v>43</v>
      </c>
      <c r="B37" s="13">
        <v>3412</v>
      </c>
      <c r="C37" s="24" t="s">
        <v>19</v>
      </c>
      <c r="D37" s="313"/>
      <c r="E37" s="333"/>
      <c r="F37" s="320"/>
      <c r="G37" s="321"/>
      <c r="H37" s="25">
        <v>38</v>
      </c>
      <c r="I37" s="25" t="e">
        <f>ROUND(H37/H57*J57,0)</f>
        <v>#VALUE!</v>
      </c>
      <c r="J37" s="26">
        <v>29</v>
      </c>
      <c r="K37" s="27" t="s">
        <v>8</v>
      </c>
    </row>
    <row r="38" spans="1:11" s="106" customFormat="1" ht="12">
      <c r="A38" s="102" t="s">
        <v>43</v>
      </c>
      <c r="B38" s="152">
        <v>1130</v>
      </c>
      <c r="C38" s="103" t="s">
        <v>20</v>
      </c>
      <c r="D38" s="313"/>
      <c r="E38" s="331" t="s">
        <v>198</v>
      </c>
      <c r="F38" s="320"/>
      <c r="G38" s="321"/>
      <c r="H38" s="107">
        <v>2335</v>
      </c>
      <c r="I38" s="104">
        <f>J35*2</f>
        <v>1724</v>
      </c>
      <c r="J38" s="151">
        <v>1724</v>
      </c>
      <c r="K38" s="105" t="s">
        <v>7</v>
      </c>
    </row>
    <row r="39" spans="1:11" s="118" customFormat="1" ht="12">
      <c r="A39" s="96" t="s">
        <v>43</v>
      </c>
      <c r="B39" s="96">
        <v>3413</v>
      </c>
      <c r="C39" s="97" t="s">
        <v>20</v>
      </c>
      <c r="D39" s="313"/>
      <c r="E39" s="332"/>
      <c r="F39" s="320"/>
      <c r="G39" s="321"/>
      <c r="H39" s="127">
        <v>2335</v>
      </c>
      <c r="I39" s="125">
        <f>J36*2</f>
        <v>1726</v>
      </c>
      <c r="J39" s="117">
        <v>1726</v>
      </c>
      <c r="K39" s="126" t="s">
        <v>7</v>
      </c>
    </row>
    <row r="40" spans="1:11" ht="12">
      <c r="A40" s="13" t="s">
        <v>43</v>
      </c>
      <c r="B40" s="13">
        <v>3414</v>
      </c>
      <c r="C40" s="24" t="s">
        <v>21</v>
      </c>
      <c r="D40" s="313"/>
      <c r="E40" s="333" t="s">
        <v>196</v>
      </c>
      <c r="F40" s="320"/>
      <c r="G40" s="321"/>
      <c r="H40" s="30">
        <v>77</v>
      </c>
      <c r="I40" s="25" t="e">
        <f>I37*2</f>
        <v>#VALUE!</v>
      </c>
      <c r="J40" s="26">
        <v>58</v>
      </c>
      <c r="K40" s="27" t="s">
        <v>8</v>
      </c>
    </row>
    <row r="41" spans="1:11" ht="12">
      <c r="A41" s="168" t="s">
        <v>43</v>
      </c>
      <c r="B41" s="168">
        <v>3415</v>
      </c>
      <c r="C41" s="24" t="s">
        <v>22</v>
      </c>
      <c r="D41" s="313"/>
      <c r="E41" s="169" t="s">
        <v>199</v>
      </c>
      <c r="F41" s="320"/>
      <c r="G41" s="321"/>
      <c r="H41" s="30">
        <v>3704</v>
      </c>
      <c r="I41" s="25" t="e">
        <f>I35*3</f>
        <v>#DIV/0!</v>
      </c>
      <c r="J41" s="26">
        <v>197</v>
      </c>
      <c r="K41" s="310" t="s">
        <v>90</v>
      </c>
    </row>
    <row r="42" spans="1:11" ht="12">
      <c r="A42" s="168" t="s">
        <v>43</v>
      </c>
      <c r="B42" s="168">
        <v>3416</v>
      </c>
      <c r="C42" s="24" t="s">
        <v>23</v>
      </c>
      <c r="D42" s="314"/>
      <c r="E42" s="45" t="s">
        <v>200</v>
      </c>
      <c r="F42" s="322"/>
      <c r="G42" s="323"/>
      <c r="H42" s="30">
        <v>122</v>
      </c>
      <c r="I42" s="25">
        <f>J37*3</f>
        <v>87</v>
      </c>
      <c r="J42" s="26">
        <v>197</v>
      </c>
      <c r="K42" s="311"/>
    </row>
    <row r="43" spans="1:11" ht="9.75" customHeight="1">
      <c r="A43" s="4"/>
      <c r="B43" s="4"/>
      <c r="C43" s="17"/>
      <c r="D43" s="5"/>
      <c r="E43" s="41"/>
      <c r="F43" s="16"/>
      <c r="G43" s="16"/>
      <c r="H43" s="22"/>
      <c r="I43" s="22"/>
      <c r="J43" s="42"/>
      <c r="K43" s="43"/>
    </row>
    <row r="44" spans="1:11" ht="18" customHeight="1">
      <c r="A44" s="44" t="s">
        <v>224</v>
      </c>
      <c r="B44" s="4"/>
      <c r="C44" s="17"/>
      <c r="D44" s="5"/>
      <c r="E44" s="41"/>
      <c r="F44" s="16"/>
      <c r="G44" s="16"/>
      <c r="H44" s="22"/>
      <c r="I44" s="22"/>
      <c r="J44" s="42"/>
      <c r="K44" s="43"/>
    </row>
    <row r="45" spans="1:11" ht="13.5" customHeight="1">
      <c r="A45" s="327" t="s">
        <v>2</v>
      </c>
      <c r="B45" s="327"/>
      <c r="C45" s="337" t="s">
        <v>0</v>
      </c>
      <c r="D45" s="327" t="s">
        <v>1</v>
      </c>
      <c r="E45" s="327"/>
      <c r="F45" s="327"/>
      <c r="G45" s="327"/>
      <c r="H45" s="300" t="s">
        <v>11</v>
      </c>
      <c r="I45" s="300" t="s">
        <v>12</v>
      </c>
      <c r="J45" s="308" t="s">
        <v>6</v>
      </c>
      <c r="K45" s="300" t="s">
        <v>5</v>
      </c>
    </row>
    <row r="46" spans="1:11" ht="12">
      <c r="A46" s="13" t="s">
        <v>3</v>
      </c>
      <c r="B46" s="13" t="s">
        <v>4</v>
      </c>
      <c r="C46" s="337"/>
      <c r="D46" s="327"/>
      <c r="E46" s="327"/>
      <c r="F46" s="327"/>
      <c r="G46" s="327"/>
      <c r="H46" s="301"/>
      <c r="I46" s="301"/>
      <c r="J46" s="308"/>
      <c r="K46" s="301"/>
    </row>
    <row r="47" spans="1:11" s="106" customFormat="1" ht="13.5" customHeight="1">
      <c r="A47" s="102" t="s">
        <v>43</v>
      </c>
      <c r="B47" s="152">
        <v>1131</v>
      </c>
      <c r="C47" s="103" t="s">
        <v>204</v>
      </c>
      <c r="D47" s="312" t="s">
        <v>240</v>
      </c>
      <c r="E47" s="331" t="s">
        <v>197</v>
      </c>
      <c r="F47" s="318" t="s">
        <v>225</v>
      </c>
      <c r="G47" s="319"/>
      <c r="H47" s="104">
        <v>1168</v>
      </c>
      <c r="I47" s="104" t="e">
        <f>ROUND(H47/H56*J56,0)</f>
        <v>#DIV/0!</v>
      </c>
      <c r="J47" s="151">
        <v>862</v>
      </c>
      <c r="K47" s="105" t="s">
        <v>7</v>
      </c>
    </row>
    <row r="48" spans="1:11" s="118" customFormat="1" ht="13.5" customHeight="1">
      <c r="A48" s="96" t="s">
        <v>43</v>
      </c>
      <c r="B48" s="96">
        <v>3417</v>
      </c>
      <c r="C48" s="97" t="s">
        <v>204</v>
      </c>
      <c r="D48" s="313"/>
      <c r="E48" s="332"/>
      <c r="F48" s="320"/>
      <c r="G48" s="321"/>
      <c r="H48" s="125">
        <v>1168</v>
      </c>
      <c r="I48" s="125" t="e">
        <f>ROUND(H48/H57*J57,0)</f>
        <v>#VALUE!</v>
      </c>
      <c r="J48" s="117">
        <v>863</v>
      </c>
      <c r="K48" s="126" t="s">
        <v>7</v>
      </c>
    </row>
    <row r="49" spans="1:11" ht="12">
      <c r="A49" s="13" t="s">
        <v>43</v>
      </c>
      <c r="B49" s="13">
        <v>3418</v>
      </c>
      <c r="C49" s="24" t="s">
        <v>24</v>
      </c>
      <c r="D49" s="313"/>
      <c r="E49" s="333"/>
      <c r="F49" s="320"/>
      <c r="G49" s="321"/>
      <c r="H49" s="25">
        <v>38</v>
      </c>
      <c r="I49" s="25">
        <f>ROUND(H49/H67*J67,0)</f>
        <v>12</v>
      </c>
      <c r="J49" s="26">
        <v>29</v>
      </c>
      <c r="K49" s="27" t="s">
        <v>8</v>
      </c>
    </row>
    <row r="50" spans="1:11" s="106" customFormat="1" ht="14.25" customHeight="1">
      <c r="A50" s="102" t="s">
        <v>43</v>
      </c>
      <c r="B50" s="152">
        <v>1132</v>
      </c>
      <c r="C50" s="103" t="s">
        <v>25</v>
      </c>
      <c r="D50" s="313"/>
      <c r="E50" s="331" t="s">
        <v>198</v>
      </c>
      <c r="F50" s="320"/>
      <c r="G50" s="321"/>
      <c r="H50" s="107">
        <v>2335</v>
      </c>
      <c r="I50" s="104">
        <f>J47*2</f>
        <v>1724</v>
      </c>
      <c r="J50" s="151">
        <v>1724</v>
      </c>
      <c r="K50" s="105" t="s">
        <v>7</v>
      </c>
    </row>
    <row r="51" spans="1:11" s="118" customFormat="1" ht="12">
      <c r="A51" s="96" t="s">
        <v>43</v>
      </c>
      <c r="B51" s="96">
        <v>3419</v>
      </c>
      <c r="C51" s="97" t="s">
        <v>25</v>
      </c>
      <c r="D51" s="313"/>
      <c r="E51" s="332"/>
      <c r="F51" s="320"/>
      <c r="G51" s="321"/>
      <c r="H51" s="127">
        <v>2335</v>
      </c>
      <c r="I51" s="125">
        <f>J48*2</f>
        <v>1726</v>
      </c>
      <c r="J51" s="117">
        <v>1726</v>
      </c>
      <c r="K51" s="126" t="s">
        <v>7</v>
      </c>
    </row>
    <row r="52" spans="1:11" ht="12">
      <c r="A52" s="13" t="s">
        <v>43</v>
      </c>
      <c r="B52" s="13">
        <v>3420</v>
      </c>
      <c r="C52" s="24" t="s">
        <v>26</v>
      </c>
      <c r="D52" s="313"/>
      <c r="E52" s="333" t="s">
        <v>196</v>
      </c>
      <c r="F52" s="320"/>
      <c r="G52" s="321"/>
      <c r="H52" s="30">
        <v>77</v>
      </c>
      <c r="I52" s="25">
        <f>I49*2</f>
        <v>24</v>
      </c>
      <c r="J52" s="26">
        <v>58</v>
      </c>
      <c r="K52" s="27" t="s">
        <v>8</v>
      </c>
    </row>
    <row r="53" spans="1:11" ht="12">
      <c r="A53" s="168" t="s">
        <v>43</v>
      </c>
      <c r="B53" s="168">
        <v>3421</v>
      </c>
      <c r="C53" s="24" t="s">
        <v>27</v>
      </c>
      <c r="D53" s="313"/>
      <c r="E53" s="169" t="s">
        <v>199</v>
      </c>
      <c r="F53" s="320"/>
      <c r="G53" s="321"/>
      <c r="H53" s="30">
        <v>3704</v>
      </c>
      <c r="I53" s="25" t="e">
        <f>I47*3</f>
        <v>#DIV/0!</v>
      </c>
      <c r="J53" s="26">
        <v>197</v>
      </c>
      <c r="K53" s="310" t="s">
        <v>90</v>
      </c>
    </row>
    <row r="54" spans="1:11" ht="12">
      <c r="A54" s="168" t="s">
        <v>43</v>
      </c>
      <c r="B54" s="168">
        <v>3422</v>
      </c>
      <c r="C54" s="24" t="s">
        <v>28</v>
      </c>
      <c r="D54" s="314"/>
      <c r="E54" s="45" t="s">
        <v>200</v>
      </c>
      <c r="F54" s="322"/>
      <c r="G54" s="323"/>
      <c r="H54" s="30">
        <v>122</v>
      </c>
      <c r="I54" s="25">
        <f>J49*3</f>
        <v>87</v>
      </c>
      <c r="J54" s="26">
        <v>197</v>
      </c>
      <c r="K54" s="311"/>
    </row>
    <row r="55" spans="1:11" ht="9.75" customHeight="1">
      <c r="A55" s="4"/>
      <c r="B55" s="4"/>
      <c r="C55" s="17"/>
      <c r="D55" s="5"/>
      <c r="E55" s="41"/>
      <c r="F55" s="16"/>
      <c r="G55" s="16"/>
      <c r="H55" s="22"/>
      <c r="I55" s="22"/>
      <c r="J55" s="42"/>
      <c r="K55" s="43"/>
    </row>
    <row r="56" spans="1:13" ht="18.75">
      <c r="A56" s="2" t="s">
        <v>45</v>
      </c>
      <c r="B56" s="16"/>
      <c r="C56" s="17"/>
      <c r="D56" s="18"/>
      <c r="E56" s="18"/>
      <c r="F56" s="19"/>
      <c r="G56" s="19"/>
      <c r="H56" s="20"/>
      <c r="I56" s="20"/>
      <c r="J56" s="20"/>
      <c r="K56" s="21"/>
      <c r="L56" s="22"/>
      <c r="M56" s="23"/>
    </row>
    <row r="57" spans="1:11" ht="13.5" customHeight="1">
      <c r="A57" s="327" t="s">
        <v>2</v>
      </c>
      <c r="B57" s="327"/>
      <c r="C57" s="337" t="s">
        <v>0</v>
      </c>
      <c r="D57" s="327" t="s">
        <v>1</v>
      </c>
      <c r="E57" s="327"/>
      <c r="F57" s="327"/>
      <c r="G57" s="327"/>
      <c r="H57" s="300" t="s">
        <v>11</v>
      </c>
      <c r="I57" s="300" t="s">
        <v>12</v>
      </c>
      <c r="J57" s="308" t="s">
        <v>6</v>
      </c>
      <c r="K57" s="300" t="s">
        <v>5</v>
      </c>
    </row>
    <row r="58" spans="1:11" ht="12">
      <c r="A58" s="13" t="s">
        <v>3</v>
      </c>
      <c r="B58" s="13" t="s">
        <v>4</v>
      </c>
      <c r="C58" s="337"/>
      <c r="D58" s="327"/>
      <c r="E58" s="327"/>
      <c r="F58" s="327"/>
      <c r="G58" s="327"/>
      <c r="H58" s="301"/>
      <c r="I58" s="301"/>
      <c r="J58" s="308"/>
      <c r="K58" s="301"/>
    </row>
    <row r="59" spans="1:11" s="106" customFormat="1" ht="13.5" customHeight="1">
      <c r="A59" s="102" t="s">
        <v>43</v>
      </c>
      <c r="B59" s="152">
        <v>1133</v>
      </c>
      <c r="C59" s="103" t="s">
        <v>13</v>
      </c>
      <c r="D59" s="312" t="s">
        <v>240</v>
      </c>
      <c r="E59" s="324" t="s">
        <v>197</v>
      </c>
      <c r="F59" s="302"/>
      <c r="G59" s="303"/>
      <c r="H59" s="104">
        <v>1168</v>
      </c>
      <c r="I59" s="104" t="e">
        <f>ROUND(H59/#REF!*#REF!,0)</f>
        <v>#REF!</v>
      </c>
      <c r="J59" s="151">
        <v>1232</v>
      </c>
      <c r="K59" s="105" t="s">
        <v>7</v>
      </c>
    </row>
    <row r="60" spans="1:11" s="118" customFormat="1" ht="13.5" customHeight="1">
      <c r="A60" s="96" t="s">
        <v>43</v>
      </c>
      <c r="B60" s="96">
        <v>3423</v>
      </c>
      <c r="C60" s="97" t="s">
        <v>13</v>
      </c>
      <c r="D60" s="313"/>
      <c r="E60" s="325"/>
      <c r="F60" s="28"/>
      <c r="G60" s="29"/>
      <c r="H60" s="125"/>
      <c r="I60" s="125"/>
      <c r="J60" s="117">
        <v>1233</v>
      </c>
      <c r="K60" s="126" t="s">
        <v>7</v>
      </c>
    </row>
    <row r="61" spans="1:11" ht="12">
      <c r="A61" s="13" t="s">
        <v>43</v>
      </c>
      <c r="B61" s="13">
        <v>3424</v>
      </c>
      <c r="C61" s="24" t="s">
        <v>14</v>
      </c>
      <c r="D61" s="313"/>
      <c r="E61" s="326"/>
      <c r="F61" s="304"/>
      <c r="G61" s="305"/>
      <c r="H61" s="25">
        <v>38</v>
      </c>
      <c r="I61" s="25">
        <f>ROUND(H61/H67*J67,0)</f>
        <v>12</v>
      </c>
      <c r="J61" s="26">
        <v>41</v>
      </c>
      <c r="K61" s="27" t="s">
        <v>8</v>
      </c>
    </row>
    <row r="62" spans="1:11" s="106" customFormat="1" ht="12">
      <c r="A62" s="102" t="s">
        <v>43</v>
      </c>
      <c r="B62" s="152">
        <v>1134</v>
      </c>
      <c r="C62" s="103" t="s">
        <v>15</v>
      </c>
      <c r="D62" s="313"/>
      <c r="E62" s="324" t="s">
        <v>198</v>
      </c>
      <c r="F62" s="302"/>
      <c r="G62" s="303"/>
      <c r="H62" s="107">
        <v>2335</v>
      </c>
      <c r="I62" s="104">
        <f>J59*2</f>
        <v>2464</v>
      </c>
      <c r="J62" s="151">
        <v>2463</v>
      </c>
      <c r="K62" s="105" t="s">
        <v>7</v>
      </c>
    </row>
    <row r="63" spans="1:11" s="118" customFormat="1" ht="12">
      <c r="A63" s="96" t="s">
        <v>43</v>
      </c>
      <c r="B63" s="96">
        <v>3425</v>
      </c>
      <c r="C63" s="97" t="s">
        <v>15</v>
      </c>
      <c r="D63" s="313"/>
      <c r="E63" s="325"/>
      <c r="F63" s="28"/>
      <c r="G63" s="29"/>
      <c r="H63" s="127"/>
      <c r="I63" s="125"/>
      <c r="J63" s="117">
        <v>2466</v>
      </c>
      <c r="K63" s="126" t="s">
        <v>7</v>
      </c>
    </row>
    <row r="64" spans="1:11" ht="12">
      <c r="A64" s="13" t="s">
        <v>43</v>
      </c>
      <c r="B64" s="13">
        <v>3426</v>
      </c>
      <c r="C64" s="24" t="s">
        <v>16</v>
      </c>
      <c r="D64" s="313"/>
      <c r="E64" s="326" t="s">
        <v>196</v>
      </c>
      <c r="F64" s="335"/>
      <c r="G64" s="336"/>
      <c r="H64" s="30">
        <v>77</v>
      </c>
      <c r="I64" s="25">
        <f>I61*2</f>
        <v>24</v>
      </c>
      <c r="J64" s="26">
        <v>83</v>
      </c>
      <c r="K64" s="27" t="s">
        <v>8</v>
      </c>
    </row>
    <row r="65" spans="1:11" ht="12">
      <c r="A65" s="168" t="s">
        <v>43</v>
      </c>
      <c r="B65" s="168">
        <v>3427</v>
      </c>
      <c r="C65" s="24" t="s">
        <v>17</v>
      </c>
      <c r="D65" s="313"/>
      <c r="E65" s="166" t="s">
        <v>199</v>
      </c>
      <c r="F65" s="306"/>
      <c r="G65" s="307"/>
      <c r="H65" s="30">
        <v>3704</v>
      </c>
      <c r="I65" s="25" t="e">
        <f>I59*3</f>
        <v>#REF!</v>
      </c>
      <c r="J65" s="26">
        <v>282</v>
      </c>
      <c r="K65" s="310" t="s">
        <v>90</v>
      </c>
    </row>
    <row r="66" spans="1:11" ht="12">
      <c r="A66" s="168" t="s">
        <v>43</v>
      </c>
      <c r="B66" s="168">
        <v>3428</v>
      </c>
      <c r="C66" s="24" t="s">
        <v>18</v>
      </c>
      <c r="D66" s="314"/>
      <c r="E66" s="166" t="s">
        <v>200</v>
      </c>
      <c r="F66" s="306"/>
      <c r="G66" s="307"/>
      <c r="H66" s="30">
        <v>122</v>
      </c>
      <c r="I66" s="25">
        <f>J61*3</f>
        <v>123</v>
      </c>
      <c r="J66" s="26">
        <v>282</v>
      </c>
      <c r="K66" s="311"/>
    </row>
    <row r="67" spans="1:11" ht="17.25" customHeight="1">
      <c r="A67" s="161" t="s">
        <v>43</v>
      </c>
      <c r="B67" s="161">
        <v>3431</v>
      </c>
      <c r="C67" s="24" t="s">
        <v>249</v>
      </c>
      <c r="D67" s="334" t="s">
        <v>253</v>
      </c>
      <c r="E67" s="160" t="s">
        <v>201</v>
      </c>
      <c r="F67" s="306"/>
      <c r="G67" s="307"/>
      <c r="H67" s="30">
        <v>270</v>
      </c>
      <c r="I67" s="30">
        <v>190</v>
      </c>
      <c r="J67" s="26">
        <v>88</v>
      </c>
      <c r="K67" s="310" t="s">
        <v>7</v>
      </c>
    </row>
    <row r="68" spans="1:11" ht="14.25" customHeight="1">
      <c r="A68" s="161" t="s">
        <v>43</v>
      </c>
      <c r="B68" s="161">
        <v>3432</v>
      </c>
      <c r="C68" s="24" t="s">
        <v>250</v>
      </c>
      <c r="D68" s="334"/>
      <c r="E68" s="153" t="s">
        <v>202</v>
      </c>
      <c r="F68" s="306"/>
      <c r="G68" s="307"/>
      <c r="H68" s="30">
        <v>285</v>
      </c>
      <c r="I68" s="30">
        <v>190</v>
      </c>
      <c r="J68" s="26">
        <v>176</v>
      </c>
      <c r="K68" s="338"/>
    </row>
    <row r="69" spans="1:11" ht="14.25" customHeight="1">
      <c r="A69" s="161" t="s">
        <v>43</v>
      </c>
      <c r="B69" s="161">
        <v>3837</v>
      </c>
      <c r="C69" s="24" t="s">
        <v>251</v>
      </c>
      <c r="D69" s="334"/>
      <c r="E69" s="160" t="s">
        <v>201</v>
      </c>
      <c r="F69" s="306"/>
      <c r="G69" s="307"/>
      <c r="H69" s="22"/>
      <c r="I69" s="22"/>
      <c r="J69" s="26">
        <v>72</v>
      </c>
      <c r="K69" s="338"/>
    </row>
    <row r="70" spans="1:11" ht="14.25" customHeight="1">
      <c r="A70" s="161" t="s">
        <v>43</v>
      </c>
      <c r="B70" s="161">
        <v>3838</v>
      </c>
      <c r="C70" s="24" t="s">
        <v>252</v>
      </c>
      <c r="D70" s="334"/>
      <c r="E70" s="153" t="s">
        <v>202</v>
      </c>
      <c r="F70" s="306"/>
      <c r="G70" s="307"/>
      <c r="H70" s="22"/>
      <c r="I70" s="22"/>
      <c r="J70" s="26">
        <v>144</v>
      </c>
      <c r="K70" s="311"/>
    </row>
    <row r="71" spans="1:11" s="39" customFormat="1" ht="10.5" customHeight="1">
      <c r="A71" s="14"/>
      <c r="B71" s="14"/>
      <c r="C71" s="33"/>
      <c r="D71" s="15"/>
      <c r="E71" s="34"/>
      <c r="F71" s="35"/>
      <c r="G71" s="35"/>
      <c r="H71" s="36"/>
      <c r="I71" s="36"/>
      <c r="J71" s="37"/>
      <c r="K71" s="38"/>
    </row>
    <row r="72" spans="1:11" s="39" customFormat="1" ht="18" customHeight="1">
      <c r="A72" s="40" t="s">
        <v>232</v>
      </c>
      <c r="B72" s="14"/>
      <c r="C72" s="33"/>
      <c r="D72" s="15"/>
      <c r="E72" s="34"/>
      <c r="F72" s="35"/>
      <c r="G72" s="35"/>
      <c r="H72" s="36"/>
      <c r="I72" s="36"/>
      <c r="J72" s="37"/>
      <c r="K72" s="38"/>
    </row>
    <row r="73" spans="1:11" ht="13.5" customHeight="1">
      <c r="A73" s="347" t="s">
        <v>2</v>
      </c>
      <c r="B73" s="348"/>
      <c r="C73" s="349" t="s">
        <v>0</v>
      </c>
      <c r="D73" s="351" t="s">
        <v>1</v>
      </c>
      <c r="E73" s="352"/>
      <c r="F73" s="352"/>
      <c r="G73" s="353"/>
      <c r="H73" s="300" t="s">
        <v>11</v>
      </c>
      <c r="I73" s="300" t="s">
        <v>12</v>
      </c>
      <c r="J73" s="308" t="s">
        <v>6</v>
      </c>
      <c r="K73" s="300" t="s">
        <v>5</v>
      </c>
    </row>
    <row r="74" spans="1:11" ht="12">
      <c r="A74" s="13" t="s">
        <v>3</v>
      </c>
      <c r="B74" s="13" t="s">
        <v>4</v>
      </c>
      <c r="C74" s="350"/>
      <c r="D74" s="354"/>
      <c r="E74" s="355"/>
      <c r="F74" s="355"/>
      <c r="G74" s="356"/>
      <c r="H74" s="301"/>
      <c r="I74" s="301"/>
      <c r="J74" s="308"/>
      <c r="K74" s="301"/>
    </row>
    <row r="75" spans="1:11" s="106" customFormat="1" ht="13.5" customHeight="1">
      <c r="A75" s="102" t="s">
        <v>43</v>
      </c>
      <c r="B75" s="152">
        <v>6578</v>
      </c>
      <c r="C75" s="103" t="s">
        <v>234</v>
      </c>
      <c r="D75" s="312" t="s">
        <v>240</v>
      </c>
      <c r="E75" s="331" t="s">
        <v>197</v>
      </c>
      <c r="F75" s="318" t="s">
        <v>233</v>
      </c>
      <c r="G75" s="319"/>
      <c r="H75" s="104">
        <v>1168</v>
      </c>
      <c r="I75" s="104" t="e">
        <f>ROUND(H75/#REF!*#REF!,0)</f>
        <v>#REF!</v>
      </c>
      <c r="J75" s="151">
        <v>973</v>
      </c>
      <c r="K75" s="105" t="s">
        <v>7</v>
      </c>
    </row>
    <row r="76" spans="1:11" s="118" customFormat="1" ht="13.5" customHeight="1">
      <c r="A76" s="96" t="s">
        <v>43</v>
      </c>
      <c r="B76" s="96">
        <v>5115</v>
      </c>
      <c r="C76" s="97" t="s">
        <v>234</v>
      </c>
      <c r="D76" s="313"/>
      <c r="E76" s="332"/>
      <c r="F76" s="320"/>
      <c r="G76" s="321"/>
      <c r="H76" s="125">
        <v>1168</v>
      </c>
      <c r="I76" s="125" t="e">
        <f>ROUND(H76/#REF!*#REF!,0)</f>
        <v>#REF!</v>
      </c>
      <c r="J76" s="117">
        <v>974</v>
      </c>
      <c r="K76" s="126" t="s">
        <v>7</v>
      </c>
    </row>
    <row r="77" spans="1:11" ht="12">
      <c r="A77" s="13" t="s">
        <v>43</v>
      </c>
      <c r="B77" s="13">
        <v>5116</v>
      </c>
      <c r="C77" s="24" t="s">
        <v>235</v>
      </c>
      <c r="D77" s="313"/>
      <c r="E77" s="333"/>
      <c r="F77" s="320"/>
      <c r="G77" s="321"/>
      <c r="H77" s="25">
        <v>38</v>
      </c>
      <c r="I77" s="25" t="e">
        <f>ROUND(H77/H85*J85,0)</f>
        <v>#VALUE!</v>
      </c>
      <c r="J77" s="26">
        <v>32</v>
      </c>
      <c r="K77" s="27" t="s">
        <v>8</v>
      </c>
    </row>
    <row r="78" spans="1:11" s="106" customFormat="1" ht="12">
      <c r="A78" s="102" t="s">
        <v>43</v>
      </c>
      <c r="B78" s="152">
        <v>6579</v>
      </c>
      <c r="C78" s="103" t="s">
        <v>236</v>
      </c>
      <c r="D78" s="313"/>
      <c r="E78" s="331" t="s">
        <v>198</v>
      </c>
      <c r="F78" s="320"/>
      <c r="G78" s="321"/>
      <c r="H78" s="107">
        <v>2335</v>
      </c>
      <c r="I78" s="104">
        <f>J75*2</f>
        <v>1946</v>
      </c>
      <c r="J78" s="151">
        <v>1946</v>
      </c>
      <c r="K78" s="105" t="s">
        <v>7</v>
      </c>
    </row>
    <row r="79" spans="1:11" s="118" customFormat="1" ht="12">
      <c r="A79" s="96" t="s">
        <v>43</v>
      </c>
      <c r="B79" s="96">
        <v>5117</v>
      </c>
      <c r="C79" s="97" t="s">
        <v>236</v>
      </c>
      <c r="D79" s="313"/>
      <c r="E79" s="332"/>
      <c r="F79" s="320"/>
      <c r="G79" s="321"/>
      <c r="H79" s="127">
        <v>2335</v>
      </c>
      <c r="I79" s="125">
        <f>J76*2</f>
        <v>1948</v>
      </c>
      <c r="J79" s="117">
        <v>1948</v>
      </c>
      <c r="K79" s="126" t="s">
        <v>7</v>
      </c>
    </row>
    <row r="80" spans="1:11" ht="12">
      <c r="A80" s="13" t="s">
        <v>43</v>
      </c>
      <c r="B80" s="13">
        <v>5118</v>
      </c>
      <c r="C80" s="24" t="s">
        <v>237</v>
      </c>
      <c r="D80" s="313"/>
      <c r="E80" s="333" t="s">
        <v>196</v>
      </c>
      <c r="F80" s="320"/>
      <c r="G80" s="321"/>
      <c r="H80" s="30">
        <v>77</v>
      </c>
      <c r="I80" s="25" t="e">
        <f>I77*2</f>
        <v>#VALUE!</v>
      </c>
      <c r="J80" s="26">
        <v>65</v>
      </c>
      <c r="K80" s="27" t="s">
        <v>8</v>
      </c>
    </row>
    <row r="81" spans="1:11" ht="12">
      <c r="A81" s="207" t="s">
        <v>43</v>
      </c>
      <c r="B81" s="207">
        <v>5119</v>
      </c>
      <c r="C81" s="24" t="s">
        <v>238</v>
      </c>
      <c r="D81" s="313"/>
      <c r="E81" s="205" t="s">
        <v>199</v>
      </c>
      <c r="F81" s="320"/>
      <c r="G81" s="321"/>
      <c r="H81" s="30">
        <v>3704</v>
      </c>
      <c r="I81" s="25" t="e">
        <f>I75*3</f>
        <v>#REF!</v>
      </c>
      <c r="J81" s="26">
        <v>217</v>
      </c>
      <c r="K81" s="310" t="s">
        <v>90</v>
      </c>
    </row>
    <row r="82" spans="1:11" ht="12">
      <c r="A82" s="193" t="s">
        <v>43</v>
      </c>
      <c r="B82" s="193">
        <v>5120</v>
      </c>
      <c r="C82" s="24" t="s">
        <v>239</v>
      </c>
      <c r="D82" s="314"/>
      <c r="E82" s="154" t="s">
        <v>200</v>
      </c>
      <c r="F82" s="322"/>
      <c r="G82" s="323"/>
      <c r="H82" s="30">
        <v>122</v>
      </c>
      <c r="I82" s="25">
        <f>J77*3</f>
        <v>96</v>
      </c>
      <c r="J82" s="26">
        <v>217</v>
      </c>
      <c r="K82" s="311"/>
    </row>
    <row r="83" spans="1:11" ht="6" customHeight="1">
      <c r="A83" s="4"/>
      <c r="B83" s="4"/>
      <c r="C83" s="17"/>
      <c r="D83" s="5"/>
      <c r="E83" s="5"/>
      <c r="F83" s="16"/>
      <c r="G83" s="16"/>
      <c r="H83" s="22"/>
      <c r="I83" s="22"/>
      <c r="J83" s="42"/>
      <c r="K83" s="43"/>
    </row>
    <row r="84" spans="1:11" ht="18" customHeight="1">
      <c r="A84" s="44" t="s">
        <v>9</v>
      </c>
      <c r="B84" s="4"/>
      <c r="C84" s="17"/>
      <c r="D84" s="5"/>
      <c r="E84" s="41"/>
      <c r="F84" s="16"/>
      <c r="G84" s="16"/>
      <c r="H84" s="22"/>
      <c r="I84" s="22"/>
      <c r="J84" s="42"/>
      <c r="K84" s="43"/>
    </row>
    <row r="85" spans="1:11" ht="13.5" customHeight="1">
      <c r="A85" s="327" t="s">
        <v>2</v>
      </c>
      <c r="B85" s="327"/>
      <c r="C85" s="337" t="s">
        <v>0</v>
      </c>
      <c r="D85" s="327" t="s">
        <v>1</v>
      </c>
      <c r="E85" s="327"/>
      <c r="F85" s="327"/>
      <c r="G85" s="327"/>
      <c r="H85" s="300" t="s">
        <v>11</v>
      </c>
      <c r="I85" s="300" t="s">
        <v>12</v>
      </c>
      <c r="J85" s="308" t="s">
        <v>6</v>
      </c>
      <c r="K85" s="300" t="s">
        <v>5</v>
      </c>
    </row>
    <row r="86" spans="1:11" ht="12">
      <c r="A86" s="13" t="s">
        <v>3</v>
      </c>
      <c r="B86" s="13" t="s">
        <v>4</v>
      </c>
      <c r="C86" s="337"/>
      <c r="D86" s="327"/>
      <c r="E86" s="327"/>
      <c r="F86" s="327"/>
      <c r="G86" s="327"/>
      <c r="H86" s="301"/>
      <c r="I86" s="301"/>
      <c r="J86" s="308"/>
      <c r="K86" s="301"/>
    </row>
    <row r="87" spans="1:11" s="106" customFormat="1" ht="13.5" customHeight="1">
      <c r="A87" s="102" t="s">
        <v>43</v>
      </c>
      <c r="B87" s="152">
        <v>1135</v>
      </c>
      <c r="C87" s="103" t="s">
        <v>203</v>
      </c>
      <c r="D87" s="312" t="s">
        <v>240</v>
      </c>
      <c r="E87" s="331" t="s">
        <v>197</v>
      </c>
      <c r="F87" s="318" t="s">
        <v>205</v>
      </c>
      <c r="G87" s="319"/>
      <c r="H87" s="104">
        <v>1168</v>
      </c>
      <c r="I87" s="104" t="e">
        <f>ROUND(H87/H95*J95,0)</f>
        <v>#DIV/0!</v>
      </c>
      <c r="J87" s="151">
        <v>862</v>
      </c>
      <c r="K87" s="105" t="s">
        <v>7</v>
      </c>
    </row>
    <row r="88" spans="1:11" s="118" customFormat="1" ht="13.5" customHeight="1">
      <c r="A88" s="96" t="s">
        <v>43</v>
      </c>
      <c r="B88" s="96">
        <v>3433</v>
      </c>
      <c r="C88" s="97" t="s">
        <v>203</v>
      </c>
      <c r="D88" s="313"/>
      <c r="E88" s="332"/>
      <c r="F88" s="320"/>
      <c r="G88" s="321"/>
      <c r="H88" s="125">
        <v>1168</v>
      </c>
      <c r="I88" s="125" t="e">
        <f>ROUND(H88/H96*J96,0)</f>
        <v>#DIV/0!</v>
      </c>
      <c r="J88" s="117">
        <v>863</v>
      </c>
      <c r="K88" s="126" t="s">
        <v>7</v>
      </c>
    </row>
    <row r="89" spans="1:11" ht="12">
      <c r="A89" s="13" t="s">
        <v>43</v>
      </c>
      <c r="B89" s="13">
        <v>3434</v>
      </c>
      <c r="C89" s="24" t="s">
        <v>19</v>
      </c>
      <c r="D89" s="313"/>
      <c r="E89" s="333"/>
      <c r="F89" s="320"/>
      <c r="G89" s="321"/>
      <c r="H89" s="25">
        <v>38</v>
      </c>
      <c r="I89" s="25" t="e">
        <f>ROUND(H89/#REF!*#REF!,0)</f>
        <v>#REF!</v>
      </c>
      <c r="J89" s="26">
        <v>29</v>
      </c>
      <c r="K89" s="27" t="s">
        <v>8</v>
      </c>
    </row>
    <row r="90" spans="1:11" s="106" customFormat="1" ht="12">
      <c r="A90" s="102" t="s">
        <v>43</v>
      </c>
      <c r="B90" s="152">
        <v>1136</v>
      </c>
      <c r="C90" s="103" t="s">
        <v>20</v>
      </c>
      <c r="D90" s="313"/>
      <c r="E90" s="331" t="s">
        <v>198</v>
      </c>
      <c r="F90" s="320"/>
      <c r="G90" s="321"/>
      <c r="H90" s="107">
        <v>2335</v>
      </c>
      <c r="I90" s="104">
        <f>J87*2</f>
        <v>1724</v>
      </c>
      <c r="J90" s="151">
        <v>1724</v>
      </c>
      <c r="K90" s="105" t="s">
        <v>7</v>
      </c>
    </row>
    <row r="91" spans="1:11" s="118" customFormat="1" ht="12">
      <c r="A91" s="96" t="s">
        <v>43</v>
      </c>
      <c r="B91" s="96">
        <v>3435</v>
      </c>
      <c r="C91" s="97" t="s">
        <v>20</v>
      </c>
      <c r="D91" s="313"/>
      <c r="E91" s="332"/>
      <c r="F91" s="320"/>
      <c r="G91" s="321"/>
      <c r="H91" s="127">
        <v>2335</v>
      </c>
      <c r="I91" s="125">
        <f>J88*2</f>
        <v>1726</v>
      </c>
      <c r="J91" s="117">
        <v>1726</v>
      </c>
      <c r="K91" s="126" t="s">
        <v>7</v>
      </c>
    </row>
    <row r="92" spans="1:11" ht="12">
      <c r="A92" s="13" t="s">
        <v>43</v>
      </c>
      <c r="B92" s="13">
        <v>3436</v>
      </c>
      <c r="C92" s="24" t="s">
        <v>21</v>
      </c>
      <c r="D92" s="313"/>
      <c r="E92" s="333" t="s">
        <v>196</v>
      </c>
      <c r="F92" s="320"/>
      <c r="G92" s="321"/>
      <c r="H92" s="30">
        <v>77</v>
      </c>
      <c r="I92" s="25" t="e">
        <f>I89*2</f>
        <v>#REF!</v>
      </c>
      <c r="J92" s="26">
        <v>58</v>
      </c>
      <c r="K92" s="27" t="s">
        <v>8</v>
      </c>
    </row>
    <row r="93" spans="1:11" ht="12">
      <c r="A93" s="168" t="s">
        <v>43</v>
      </c>
      <c r="B93" s="168">
        <v>3437</v>
      </c>
      <c r="C93" s="24" t="s">
        <v>22</v>
      </c>
      <c r="D93" s="313"/>
      <c r="E93" s="169" t="s">
        <v>199</v>
      </c>
      <c r="F93" s="320"/>
      <c r="G93" s="321"/>
      <c r="H93" s="30">
        <v>3704</v>
      </c>
      <c r="I93" s="25" t="e">
        <f>I87*3</f>
        <v>#DIV/0!</v>
      </c>
      <c r="J93" s="26">
        <v>197</v>
      </c>
      <c r="K93" s="310" t="s">
        <v>90</v>
      </c>
    </row>
    <row r="94" spans="1:11" ht="12">
      <c r="A94" s="168" t="s">
        <v>43</v>
      </c>
      <c r="B94" s="168">
        <v>3438</v>
      </c>
      <c r="C94" s="24" t="s">
        <v>23</v>
      </c>
      <c r="D94" s="314"/>
      <c r="E94" s="45" t="s">
        <v>200</v>
      </c>
      <c r="F94" s="322"/>
      <c r="G94" s="323"/>
      <c r="H94" s="30">
        <v>122</v>
      </c>
      <c r="I94" s="25">
        <f>J89*3</f>
        <v>87</v>
      </c>
      <c r="J94" s="26">
        <v>197</v>
      </c>
      <c r="K94" s="311"/>
    </row>
    <row r="95" spans="1:11" ht="9.75" customHeight="1">
      <c r="A95" s="4"/>
      <c r="B95" s="4"/>
      <c r="C95" s="17"/>
      <c r="D95" s="5"/>
      <c r="E95" s="41"/>
      <c r="F95" s="16"/>
      <c r="G95" s="16"/>
      <c r="H95" s="22"/>
      <c r="I95" s="22"/>
      <c r="J95" s="42"/>
      <c r="K95" s="43"/>
    </row>
    <row r="96" spans="1:11" ht="18" customHeight="1">
      <c r="A96" s="44" t="s">
        <v>224</v>
      </c>
      <c r="B96" s="4"/>
      <c r="C96" s="17"/>
      <c r="D96" s="5"/>
      <c r="E96" s="41"/>
      <c r="F96" s="16"/>
      <c r="G96" s="16"/>
      <c r="H96" s="22"/>
      <c r="I96" s="22"/>
      <c r="J96" s="42"/>
      <c r="K96" s="43"/>
    </row>
    <row r="97" spans="1:11" ht="13.5" customHeight="1">
      <c r="A97" s="327" t="s">
        <v>2</v>
      </c>
      <c r="B97" s="327"/>
      <c r="C97" s="337" t="s">
        <v>0</v>
      </c>
      <c r="D97" s="327" t="s">
        <v>1</v>
      </c>
      <c r="E97" s="327"/>
      <c r="F97" s="327"/>
      <c r="G97" s="327"/>
      <c r="H97" s="300" t="s">
        <v>11</v>
      </c>
      <c r="I97" s="300" t="s">
        <v>12</v>
      </c>
      <c r="J97" s="308" t="s">
        <v>6</v>
      </c>
      <c r="K97" s="300" t="s">
        <v>5</v>
      </c>
    </row>
    <row r="98" spans="1:11" ht="12">
      <c r="A98" s="13" t="s">
        <v>3</v>
      </c>
      <c r="B98" s="13" t="s">
        <v>4</v>
      </c>
      <c r="C98" s="337"/>
      <c r="D98" s="327"/>
      <c r="E98" s="327"/>
      <c r="F98" s="327"/>
      <c r="G98" s="327"/>
      <c r="H98" s="301"/>
      <c r="I98" s="301"/>
      <c r="J98" s="308"/>
      <c r="K98" s="301"/>
    </row>
    <row r="99" spans="1:11" s="106" customFormat="1" ht="13.5" customHeight="1">
      <c r="A99" s="102" t="s">
        <v>43</v>
      </c>
      <c r="B99" s="152">
        <v>1137</v>
      </c>
      <c r="C99" s="103" t="s">
        <v>204</v>
      </c>
      <c r="D99" s="312" t="s">
        <v>240</v>
      </c>
      <c r="E99" s="331" t="s">
        <v>197</v>
      </c>
      <c r="F99" s="318" t="s">
        <v>225</v>
      </c>
      <c r="G99" s="319"/>
      <c r="H99" s="104">
        <v>1168</v>
      </c>
      <c r="I99" s="104" t="e">
        <f>ROUND(H99/#REF!*#REF!,0)</f>
        <v>#REF!</v>
      </c>
      <c r="J99" s="151">
        <v>862</v>
      </c>
      <c r="K99" s="105" t="s">
        <v>7</v>
      </c>
    </row>
    <row r="100" spans="1:11" s="118" customFormat="1" ht="13.5" customHeight="1">
      <c r="A100" s="96" t="s">
        <v>43</v>
      </c>
      <c r="B100" s="96">
        <v>3439</v>
      </c>
      <c r="C100" s="97" t="s">
        <v>204</v>
      </c>
      <c r="D100" s="313"/>
      <c r="E100" s="332"/>
      <c r="F100" s="320"/>
      <c r="G100" s="321"/>
      <c r="H100" s="125">
        <v>1168</v>
      </c>
      <c r="I100" s="125" t="e">
        <f>ROUND(H100/#REF!*#REF!,0)</f>
        <v>#REF!</v>
      </c>
      <c r="J100" s="117">
        <v>863</v>
      </c>
      <c r="K100" s="126" t="s">
        <v>7</v>
      </c>
    </row>
    <row r="101" spans="1:11" ht="12">
      <c r="A101" s="13" t="s">
        <v>43</v>
      </c>
      <c r="B101" s="13">
        <v>3440</v>
      </c>
      <c r="C101" s="24" t="s">
        <v>24</v>
      </c>
      <c r="D101" s="313"/>
      <c r="E101" s="333"/>
      <c r="F101" s="320"/>
      <c r="G101" s="321"/>
      <c r="H101" s="25">
        <v>38</v>
      </c>
      <c r="I101" s="25">
        <f>ROUND(H101/H114*J114,0)</f>
        <v>40</v>
      </c>
      <c r="J101" s="26">
        <v>29</v>
      </c>
      <c r="K101" s="27" t="s">
        <v>8</v>
      </c>
    </row>
    <row r="102" spans="1:11" s="106" customFormat="1" ht="12">
      <c r="A102" s="102" t="s">
        <v>43</v>
      </c>
      <c r="B102" s="152">
        <v>1138</v>
      </c>
      <c r="C102" s="103" t="s">
        <v>25</v>
      </c>
      <c r="D102" s="313"/>
      <c r="E102" s="331" t="s">
        <v>198</v>
      </c>
      <c r="F102" s="320"/>
      <c r="G102" s="321"/>
      <c r="H102" s="107">
        <v>2335</v>
      </c>
      <c r="I102" s="104">
        <f>J99*2</f>
        <v>1724</v>
      </c>
      <c r="J102" s="151">
        <v>1724</v>
      </c>
      <c r="K102" s="105" t="s">
        <v>7</v>
      </c>
    </row>
    <row r="103" spans="1:11" s="118" customFormat="1" ht="12">
      <c r="A103" s="96" t="s">
        <v>43</v>
      </c>
      <c r="B103" s="96">
        <v>3441</v>
      </c>
      <c r="C103" s="97" t="s">
        <v>25</v>
      </c>
      <c r="D103" s="313"/>
      <c r="E103" s="332"/>
      <c r="F103" s="320"/>
      <c r="G103" s="321"/>
      <c r="H103" s="127">
        <v>2335</v>
      </c>
      <c r="I103" s="125">
        <f>J100*2</f>
        <v>1726</v>
      </c>
      <c r="J103" s="117">
        <v>1726</v>
      </c>
      <c r="K103" s="126" t="s">
        <v>7</v>
      </c>
    </row>
    <row r="104" spans="1:11" ht="12">
      <c r="A104" s="13" t="s">
        <v>43</v>
      </c>
      <c r="B104" s="13">
        <v>3442</v>
      </c>
      <c r="C104" s="24" t="s">
        <v>26</v>
      </c>
      <c r="D104" s="313"/>
      <c r="E104" s="333" t="s">
        <v>196</v>
      </c>
      <c r="F104" s="320"/>
      <c r="G104" s="321"/>
      <c r="H104" s="30">
        <v>77</v>
      </c>
      <c r="I104" s="25">
        <f>I101*2</f>
        <v>80</v>
      </c>
      <c r="J104" s="26">
        <v>58</v>
      </c>
      <c r="K104" s="27" t="s">
        <v>8</v>
      </c>
    </row>
    <row r="105" spans="1:11" ht="12">
      <c r="A105" s="168" t="s">
        <v>43</v>
      </c>
      <c r="B105" s="168">
        <v>3443</v>
      </c>
      <c r="C105" s="24" t="s">
        <v>27</v>
      </c>
      <c r="D105" s="313"/>
      <c r="E105" s="169" t="s">
        <v>199</v>
      </c>
      <c r="F105" s="320"/>
      <c r="G105" s="321"/>
      <c r="H105" s="30">
        <v>3704</v>
      </c>
      <c r="I105" s="25" t="e">
        <f>I99*3</f>
        <v>#REF!</v>
      </c>
      <c r="J105" s="26">
        <v>197</v>
      </c>
      <c r="K105" s="310" t="s">
        <v>90</v>
      </c>
    </row>
    <row r="106" spans="1:11" ht="12">
      <c r="A106" s="168" t="s">
        <v>43</v>
      </c>
      <c r="B106" s="168">
        <v>3444</v>
      </c>
      <c r="C106" s="24" t="s">
        <v>28</v>
      </c>
      <c r="D106" s="314"/>
      <c r="E106" s="45" t="s">
        <v>200</v>
      </c>
      <c r="F106" s="322"/>
      <c r="G106" s="323"/>
      <c r="H106" s="30">
        <v>122</v>
      </c>
      <c r="I106" s="25">
        <f>J101*3</f>
        <v>87</v>
      </c>
      <c r="J106" s="26">
        <v>197</v>
      </c>
      <c r="K106" s="311"/>
    </row>
    <row r="107" spans="1:11" ht="12">
      <c r="A107" s="4"/>
      <c r="B107" s="4"/>
      <c r="C107" s="17"/>
      <c r="D107" s="5"/>
      <c r="E107" s="5"/>
      <c r="F107" s="16"/>
      <c r="G107" s="16"/>
      <c r="H107" s="22"/>
      <c r="I107" s="22"/>
      <c r="J107" s="42"/>
      <c r="K107" s="43"/>
    </row>
    <row r="108" spans="1:13" ht="18.75">
      <c r="A108" s="2" t="s">
        <v>46</v>
      </c>
      <c r="B108" s="16"/>
      <c r="C108" s="17"/>
      <c r="D108" s="18"/>
      <c r="E108" s="18"/>
      <c r="F108" s="19"/>
      <c r="G108" s="19"/>
      <c r="H108" s="20"/>
      <c r="I108" s="20"/>
      <c r="J108" s="20"/>
      <c r="K108" s="21"/>
      <c r="L108" s="22"/>
      <c r="M108" s="23"/>
    </row>
    <row r="109" spans="1:11" ht="13.5" customHeight="1">
      <c r="A109" s="327" t="s">
        <v>2</v>
      </c>
      <c r="B109" s="327"/>
      <c r="C109" s="337" t="s">
        <v>0</v>
      </c>
      <c r="D109" s="327" t="s">
        <v>1</v>
      </c>
      <c r="E109" s="327"/>
      <c r="F109" s="327"/>
      <c r="G109" s="327"/>
      <c r="H109" s="300" t="s">
        <v>11</v>
      </c>
      <c r="I109" s="300" t="s">
        <v>12</v>
      </c>
      <c r="J109" s="308" t="s">
        <v>6</v>
      </c>
      <c r="K109" s="300" t="s">
        <v>5</v>
      </c>
    </row>
    <row r="110" spans="1:11" ht="12">
      <c r="A110" s="13" t="s">
        <v>3</v>
      </c>
      <c r="B110" s="13" t="s">
        <v>4</v>
      </c>
      <c r="C110" s="337"/>
      <c r="D110" s="327"/>
      <c r="E110" s="327"/>
      <c r="F110" s="327"/>
      <c r="G110" s="327"/>
      <c r="H110" s="301"/>
      <c r="I110" s="301"/>
      <c r="J110" s="308"/>
      <c r="K110" s="301"/>
    </row>
    <row r="111" spans="1:11" s="106" customFormat="1" ht="13.5" customHeight="1">
      <c r="A111" s="102" t="s">
        <v>43</v>
      </c>
      <c r="B111" s="152">
        <v>1139</v>
      </c>
      <c r="C111" s="103" t="s">
        <v>13</v>
      </c>
      <c r="D111" s="312" t="s">
        <v>240</v>
      </c>
      <c r="E111" s="324" t="s">
        <v>197</v>
      </c>
      <c r="F111" s="302"/>
      <c r="G111" s="303"/>
      <c r="H111" s="104">
        <v>1168</v>
      </c>
      <c r="I111" s="104" t="e">
        <f>ROUND(H111/#REF!*#REF!,0)</f>
        <v>#REF!</v>
      </c>
      <c r="J111" s="151">
        <v>1232</v>
      </c>
      <c r="K111" s="105" t="s">
        <v>7</v>
      </c>
    </row>
    <row r="112" spans="1:11" s="118" customFormat="1" ht="13.5" customHeight="1">
      <c r="A112" s="96" t="s">
        <v>43</v>
      </c>
      <c r="B112" s="96">
        <v>3445</v>
      </c>
      <c r="C112" s="97" t="s">
        <v>13</v>
      </c>
      <c r="D112" s="313"/>
      <c r="E112" s="325"/>
      <c r="F112" s="28"/>
      <c r="G112" s="29"/>
      <c r="H112" s="125"/>
      <c r="I112" s="125"/>
      <c r="J112" s="117">
        <v>1233</v>
      </c>
      <c r="K112" s="126" t="s">
        <v>7</v>
      </c>
    </row>
    <row r="113" spans="1:11" ht="12">
      <c r="A113" s="13" t="s">
        <v>43</v>
      </c>
      <c r="B113" s="13">
        <v>3446</v>
      </c>
      <c r="C113" s="24" t="s">
        <v>14</v>
      </c>
      <c r="D113" s="313"/>
      <c r="E113" s="326"/>
      <c r="F113" s="304"/>
      <c r="G113" s="305"/>
      <c r="H113" s="25">
        <v>38</v>
      </c>
      <c r="I113" s="25">
        <f>ROUND(H113/H119*J119,0)</f>
        <v>12</v>
      </c>
      <c r="J113" s="26">
        <v>41</v>
      </c>
      <c r="K113" s="27" t="s">
        <v>8</v>
      </c>
    </row>
    <row r="114" spans="1:11" s="106" customFormat="1" ht="12">
      <c r="A114" s="102" t="s">
        <v>43</v>
      </c>
      <c r="B114" s="152">
        <v>1140</v>
      </c>
      <c r="C114" s="103" t="s">
        <v>15</v>
      </c>
      <c r="D114" s="313"/>
      <c r="E114" s="324" t="s">
        <v>198</v>
      </c>
      <c r="F114" s="302"/>
      <c r="G114" s="303"/>
      <c r="H114" s="107">
        <v>2335</v>
      </c>
      <c r="I114" s="104">
        <f>J111*2</f>
        <v>2464</v>
      </c>
      <c r="J114" s="151">
        <v>2463</v>
      </c>
      <c r="K114" s="105" t="s">
        <v>7</v>
      </c>
    </row>
    <row r="115" spans="1:11" s="118" customFormat="1" ht="12">
      <c r="A115" s="96" t="s">
        <v>43</v>
      </c>
      <c r="B115" s="96">
        <v>3447</v>
      </c>
      <c r="C115" s="97" t="s">
        <v>15</v>
      </c>
      <c r="D115" s="313"/>
      <c r="E115" s="325"/>
      <c r="F115" s="28"/>
      <c r="G115" s="29"/>
      <c r="H115" s="127"/>
      <c r="I115" s="125"/>
      <c r="J115" s="117">
        <v>2466</v>
      </c>
      <c r="K115" s="126" t="s">
        <v>7</v>
      </c>
    </row>
    <row r="116" spans="1:11" ht="12">
      <c r="A116" s="13" t="s">
        <v>43</v>
      </c>
      <c r="B116" s="13">
        <v>3448</v>
      </c>
      <c r="C116" s="24" t="s">
        <v>16</v>
      </c>
      <c r="D116" s="313"/>
      <c r="E116" s="326" t="s">
        <v>196</v>
      </c>
      <c r="F116" s="335"/>
      <c r="G116" s="336"/>
      <c r="H116" s="30">
        <v>77</v>
      </c>
      <c r="I116" s="25">
        <f>I113*2</f>
        <v>24</v>
      </c>
      <c r="J116" s="26">
        <v>83</v>
      </c>
      <c r="K116" s="27" t="s">
        <v>8</v>
      </c>
    </row>
    <row r="117" spans="1:11" ht="12">
      <c r="A117" s="168" t="s">
        <v>43</v>
      </c>
      <c r="B117" s="168">
        <v>3449</v>
      </c>
      <c r="C117" s="24" t="s">
        <v>17</v>
      </c>
      <c r="D117" s="313"/>
      <c r="E117" s="166" t="s">
        <v>199</v>
      </c>
      <c r="F117" s="306"/>
      <c r="G117" s="307"/>
      <c r="H117" s="30">
        <v>3704</v>
      </c>
      <c r="I117" s="25" t="e">
        <f>I111*3</f>
        <v>#REF!</v>
      </c>
      <c r="J117" s="26">
        <v>282</v>
      </c>
      <c r="K117" s="310" t="s">
        <v>90</v>
      </c>
    </row>
    <row r="118" spans="1:11" ht="12">
      <c r="A118" s="168" t="s">
        <v>43</v>
      </c>
      <c r="B118" s="168">
        <v>3450</v>
      </c>
      <c r="C118" s="24" t="s">
        <v>18</v>
      </c>
      <c r="D118" s="314"/>
      <c r="E118" s="166" t="s">
        <v>200</v>
      </c>
      <c r="F118" s="306"/>
      <c r="G118" s="307"/>
      <c r="H118" s="30">
        <v>122</v>
      </c>
      <c r="I118" s="25">
        <f>J113*3</f>
        <v>123</v>
      </c>
      <c r="J118" s="26">
        <v>282</v>
      </c>
      <c r="K118" s="311"/>
    </row>
    <row r="119" spans="1:11" ht="16.5" customHeight="1">
      <c r="A119" s="13" t="s">
        <v>43</v>
      </c>
      <c r="B119" s="13">
        <v>3453</v>
      </c>
      <c r="C119" s="24" t="s">
        <v>249</v>
      </c>
      <c r="D119" s="334" t="s">
        <v>253</v>
      </c>
      <c r="E119" s="32" t="s">
        <v>201</v>
      </c>
      <c r="F119" s="306"/>
      <c r="G119" s="307"/>
      <c r="H119" s="30">
        <v>270</v>
      </c>
      <c r="I119" s="30">
        <v>190</v>
      </c>
      <c r="J119" s="26">
        <v>88</v>
      </c>
      <c r="K119" s="310" t="s">
        <v>7</v>
      </c>
    </row>
    <row r="120" spans="1:11" ht="16.5" customHeight="1">
      <c r="A120" s="161" t="s">
        <v>43</v>
      </c>
      <c r="B120" s="161">
        <v>3454</v>
      </c>
      <c r="C120" s="24" t="s">
        <v>250</v>
      </c>
      <c r="D120" s="334"/>
      <c r="E120" s="153" t="s">
        <v>202</v>
      </c>
      <c r="F120" s="306"/>
      <c r="G120" s="307"/>
      <c r="H120" s="30">
        <v>285</v>
      </c>
      <c r="I120" s="30">
        <v>190</v>
      </c>
      <c r="J120" s="26">
        <v>176</v>
      </c>
      <c r="K120" s="338"/>
    </row>
    <row r="121" spans="1:11" ht="16.5" customHeight="1">
      <c r="A121" s="161" t="s">
        <v>43</v>
      </c>
      <c r="B121" s="161">
        <v>3839</v>
      </c>
      <c r="C121" s="24" t="s">
        <v>251</v>
      </c>
      <c r="D121" s="334"/>
      <c r="E121" s="160" t="s">
        <v>201</v>
      </c>
      <c r="F121" s="306"/>
      <c r="G121" s="307"/>
      <c r="H121" s="22"/>
      <c r="I121" s="22"/>
      <c r="J121" s="26">
        <v>72</v>
      </c>
      <c r="K121" s="338"/>
    </row>
    <row r="122" spans="1:11" ht="16.5" customHeight="1">
      <c r="A122" s="161" t="s">
        <v>43</v>
      </c>
      <c r="B122" s="161">
        <v>3840</v>
      </c>
      <c r="C122" s="24" t="s">
        <v>252</v>
      </c>
      <c r="D122" s="334"/>
      <c r="E122" s="153" t="s">
        <v>202</v>
      </c>
      <c r="F122" s="306"/>
      <c r="G122" s="307"/>
      <c r="H122" s="22"/>
      <c r="I122" s="22"/>
      <c r="J122" s="26">
        <v>144</v>
      </c>
      <c r="K122" s="311"/>
    </row>
    <row r="123" spans="1:11" s="39" customFormat="1" ht="10.5" customHeight="1">
      <c r="A123" s="14"/>
      <c r="B123" s="14"/>
      <c r="C123" s="33"/>
      <c r="D123" s="15"/>
      <c r="E123" s="34"/>
      <c r="F123" s="35"/>
      <c r="G123" s="35"/>
      <c r="H123" s="36"/>
      <c r="I123" s="36"/>
      <c r="J123" s="37"/>
      <c r="K123" s="38"/>
    </row>
    <row r="124" spans="1:11" s="39" customFormat="1" ht="18" customHeight="1">
      <c r="A124" s="40" t="s">
        <v>232</v>
      </c>
      <c r="B124" s="14"/>
      <c r="C124" s="33"/>
      <c r="D124" s="15"/>
      <c r="E124" s="34"/>
      <c r="F124" s="35"/>
      <c r="G124" s="35"/>
      <c r="H124" s="36"/>
      <c r="I124" s="36"/>
      <c r="J124" s="37"/>
      <c r="K124" s="38"/>
    </row>
    <row r="125" spans="1:11" ht="13.5" customHeight="1">
      <c r="A125" s="347" t="s">
        <v>2</v>
      </c>
      <c r="B125" s="348"/>
      <c r="C125" s="349" t="s">
        <v>0</v>
      </c>
      <c r="D125" s="351" t="s">
        <v>1</v>
      </c>
      <c r="E125" s="352"/>
      <c r="F125" s="352"/>
      <c r="G125" s="353"/>
      <c r="H125" s="300" t="s">
        <v>11</v>
      </c>
      <c r="I125" s="300" t="s">
        <v>12</v>
      </c>
      <c r="J125" s="308" t="s">
        <v>6</v>
      </c>
      <c r="K125" s="300" t="s">
        <v>5</v>
      </c>
    </row>
    <row r="126" spans="1:11" ht="12">
      <c r="A126" s="13" t="s">
        <v>3</v>
      </c>
      <c r="B126" s="13" t="s">
        <v>4</v>
      </c>
      <c r="C126" s="350"/>
      <c r="D126" s="354"/>
      <c r="E126" s="355"/>
      <c r="F126" s="355"/>
      <c r="G126" s="356"/>
      <c r="H126" s="301"/>
      <c r="I126" s="301"/>
      <c r="J126" s="308"/>
      <c r="K126" s="301"/>
    </row>
    <row r="127" spans="1:11" s="106" customFormat="1" ht="13.5" customHeight="1">
      <c r="A127" s="102" t="s">
        <v>43</v>
      </c>
      <c r="B127" s="152">
        <v>6582</v>
      </c>
      <c r="C127" s="103" t="s">
        <v>234</v>
      </c>
      <c r="D127" s="312" t="s">
        <v>240</v>
      </c>
      <c r="E127" s="331" t="s">
        <v>197</v>
      </c>
      <c r="F127" s="318" t="s">
        <v>233</v>
      </c>
      <c r="G127" s="319"/>
      <c r="H127" s="104">
        <v>1168</v>
      </c>
      <c r="I127" s="104" t="e">
        <f>ROUND(H127/#REF!*#REF!,0)</f>
        <v>#REF!</v>
      </c>
      <c r="J127" s="151">
        <v>973</v>
      </c>
      <c r="K127" s="105" t="s">
        <v>7</v>
      </c>
    </row>
    <row r="128" spans="1:11" s="118" customFormat="1" ht="13.5" customHeight="1">
      <c r="A128" s="96" t="s">
        <v>43</v>
      </c>
      <c r="B128" s="96">
        <v>5121</v>
      </c>
      <c r="C128" s="97" t="s">
        <v>234</v>
      </c>
      <c r="D128" s="313"/>
      <c r="E128" s="332"/>
      <c r="F128" s="320"/>
      <c r="G128" s="321"/>
      <c r="H128" s="125">
        <v>1168</v>
      </c>
      <c r="I128" s="125" t="e">
        <f>ROUND(H128/#REF!*#REF!,0)</f>
        <v>#REF!</v>
      </c>
      <c r="J128" s="117">
        <v>974</v>
      </c>
      <c r="K128" s="126" t="s">
        <v>7</v>
      </c>
    </row>
    <row r="129" spans="1:11" ht="12">
      <c r="A129" s="13" t="s">
        <v>43</v>
      </c>
      <c r="B129" s="13">
        <v>5122</v>
      </c>
      <c r="C129" s="24" t="s">
        <v>235</v>
      </c>
      <c r="D129" s="313"/>
      <c r="E129" s="333"/>
      <c r="F129" s="320"/>
      <c r="G129" s="321"/>
      <c r="H129" s="25">
        <v>38</v>
      </c>
      <c r="I129" s="25" t="e">
        <f>ROUND(H129/H137*J137,0)</f>
        <v>#VALUE!</v>
      </c>
      <c r="J129" s="26">
        <v>32</v>
      </c>
      <c r="K129" s="27" t="s">
        <v>8</v>
      </c>
    </row>
    <row r="130" spans="1:11" s="106" customFormat="1" ht="12">
      <c r="A130" s="102" t="s">
        <v>43</v>
      </c>
      <c r="B130" s="152">
        <v>6583</v>
      </c>
      <c r="C130" s="103" t="s">
        <v>236</v>
      </c>
      <c r="D130" s="313"/>
      <c r="E130" s="331" t="s">
        <v>198</v>
      </c>
      <c r="F130" s="320"/>
      <c r="G130" s="321"/>
      <c r="H130" s="107">
        <v>2335</v>
      </c>
      <c r="I130" s="104">
        <f>J127*2</f>
        <v>1946</v>
      </c>
      <c r="J130" s="151">
        <v>1946</v>
      </c>
      <c r="K130" s="105" t="s">
        <v>7</v>
      </c>
    </row>
    <row r="131" spans="1:11" s="118" customFormat="1" ht="12">
      <c r="A131" s="96" t="s">
        <v>43</v>
      </c>
      <c r="B131" s="96">
        <v>5123</v>
      </c>
      <c r="C131" s="97" t="s">
        <v>236</v>
      </c>
      <c r="D131" s="313"/>
      <c r="E131" s="332"/>
      <c r="F131" s="320"/>
      <c r="G131" s="321"/>
      <c r="H131" s="127">
        <v>2335</v>
      </c>
      <c r="I131" s="125">
        <f>J128*2</f>
        <v>1948</v>
      </c>
      <c r="J131" s="117">
        <v>1948</v>
      </c>
      <c r="K131" s="126" t="s">
        <v>7</v>
      </c>
    </row>
    <row r="132" spans="1:11" ht="12">
      <c r="A132" s="13" t="s">
        <v>43</v>
      </c>
      <c r="B132" s="13">
        <v>5124</v>
      </c>
      <c r="C132" s="24" t="s">
        <v>237</v>
      </c>
      <c r="D132" s="313"/>
      <c r="E132" s="333" t="s">
        <v>196</v>
      </c>
      <c r="F132" s="320"/>
      <c r="G132" s="321"/>
      <c r="H132" s="30">
        <v>77</v>
      </c>
      <c r="I132" s="25" t="e">
        <f>I129*2</f>
        <v>#VALUE!</v>
      </c>
      <c r="J132" s="26">
        <v>65</v>
      </c>
      <c r="K132" s="27" t="s">
        <v>8</v>
      </c>
    </row>
    <row r="133" spans="1:11" ht="12">
      <c r="A133" s="207" t="s">
        <v>43</v>
      </c>
      <c r="B133" s="207">
        <v>5125</v>
      </c>
      <c r="C133" s="24" t="s">
        <v>238</v>
      </c>
      <c r="D133" s="313"/>
      <c r="E133" s="205" t="s">
        <v>199</v>
      </c>
      <c r="F133" s="320"/>
      <c r="G133" s="321"/>
      <c r="H133" s="30">
        <v>3704</v>
      </c>
      <c r="I133" s="25" t="e">
        <f>I127*3</f>
        <v>#REF!</v>
      </c>
      <c r="J133" s="26">
        <v>217</v>
      </c>
      <c r="K133" s="310" t="s">
        <v>90</v>
      </c>
    </row>
    <row r="134" spans="1:11" ht="12" customHeight="1">
      <c r="A134" s="193" t="s">
        <v>43</v>
      </c>
      <c r="B134" s="193">
        <v>5126</v>
      </c>
      <c r="C134" s="24" t="s">
        <v>239</v>
      </c>
      <c r="D134" s="314"/>
      <c r="E134" s="154" t="s">
        <v>200</v>
      </c>
      <c r="F134" s="322"/>
      <c r="G134" s="323"/>
      <c r="H134" s="30">
        <v>122</v>
      </c>
      <c r="I134" s="25">
        <f>J129*3</f>
        <v>96</v>
      </c>
      <c r="J134" s="26">
        <v>217</v>
      </c>
      <c r="K134" s="311"/>
    </row>
    <row r="135" ht="10.5" customHeight="1"/>
    <row r="136" spans="1:11" ht="18" customHeight="1">
      <c r="A136" s="44" t="s">
        <v>9</v>
      </c>
      <c r="B136" s="4"/>
      <c r="C136" s="17"/>
      <c r="D136" s="5"/>
      <c r="E136" s="41"/>
      <c r="F136" s="16"/>
      <c r="G136" s="16"/>
      <c r="H136" s="22"/>
      <c r="I136" s="22"/>
      <c r="J136" s="42"/>
      <c r="K136" s="43"/>
    </row>
    <row r="137" spans="1:11" ht="13.5" customHeight="1">
      <c r="A137" s="327" t="s">
        <v>2</v>
      </c>
      <c r="B137" s="327"/>
      <c r="C137" s="337" t="s">
        <v>0</v>
      </c>
      <c r="D137" s="327" t="s">
        <v>1</v>
      </c>
      <c r="E137" s="327"/>
      <c r="F137" s="327"/>
      <c r="G137" s="327"/>
      <c r="H137" s="300" t="s">
        <v>11</v>
      </c>
      <c r="I137" s="300" t="s">
        <v>12</v>
      </c>
      <c r="J137" s="308" t="s">
        <v>6</v>
      </c>
      <c r="K137" s="300" t="s">
        <v>5</v>
      </c>
    </row>
    <row r="138" spans="1:11" ht="12">
      <c r="A138" s="13" t="s">
        <v>3</v>
      </c>
      <c r="B138" s="13" t="s">
        <v>4</v>
      </c>
      <c r="C138" s="337"/>
      <c r="D138" s="327"/>
      <c r="E138" s="327"/>
      <c r="F138" s="327"/>
      <c r="G138" s="327"/>
      <c r="H138" s="301"/>
      <c r="I138" s="301"/>
      <c r="J138" s="308"/>
      <c r="K138" s="301"/>
    </row>
    <row r="139" spans="1:11" s="106" customFormat="1" ht="13.5" customHeight="1">
      <c r="A139" s="102" t="s">
        <v>43</v>
      </c>
      <c r="B139" s="152">
        <v>1141</v>
      </c>
      <c r="C139" s="103" t="s">
        <v>203</v>
      </c>
      <c r="D139" s="312" t="s">
        <v>240</v>
      </c>
      <c r="E139" s="331" t="s">
        <v>197</v>
      </c>
      <c r="F139" s="318" t="s">
        <v>205</v>
      </c>
      <c r="G139" s="319"/>
      <c r="H139" s="104">
        <v>1168</v>
      </c>
      <c r="I139" s="104" t="e">
        <f>ROUND(H139/H147*J147,0)</f>
        <v>#DIV/0!</v>
      </c>
      <c r="J139" s="151">
        <v>862</v>
      </c>
      <c r="K139" s="105" t="s">
        <v>7</v>
      </c>
    </row>
    <row r="140" spans="1:11" s="118" customFormat="1" ht="13.5" customHeight="1">
      <c r="A140" s="96" t="s">
        <v>43</v>
      </c>
      <c r="B140" s="96">
        <v>3455</v>
      </c>
      <c r="C140" s="97" t="s">
        <v>203</v>
      </c>
      <c r="D140" s="313"/>
      <c r="E140" s="332"/>
      <c r="F140" s="320"/>
      <c r="G140" s="321"/>
      <c r="H140" s="125">
        <v>1168</v>
      </c>
      <c r="I140" s="125" t="e">
        <f>ROUND(H140/H148*J148,0)</f>
        <v>#DIV/0!</v>
      </c>
      <c r="J140" s="117">
        <v>863</v>
      </c>
      <c r="K140" s="126" t="s">
        <v>7</v>
      </c>
    </row>
    <row r="141" spans="1:11" ht="12">
      <c r="A141" s="13" t="s">
        <v>43</v>
      </c>
      <c r="B141" s="13">
        <v>3456</v>
      </c>
      <c r="C141" s="24" t="s">
        <v>19</v>
      </c>
      <c r="D141" s="313"/>
      <c r="E141" s="333"/>
      <c r="F141" s="320"/>
      <c r="G141" s="321"/>
      <c r="H141" s="25">
        <v>38</v>
      </c>
      <c r="I141" s="25" t="e">
        <f>ROUND(H141/#REF!*#REF!,0)</f>
        <v>#REF!</v>
      </c>
      <c r="J141" s="26">
        <v>29</v>
      </c>
      <c r="K141" s="27" t="s">
        <v>8</v>
      </c>
    </row>
    <row r="142" spans="1:11" s="106" customFormat="1" ht="12">
      <c r="A142" s="102" t="s">
        <v>43</v>
      </c>
      <c r="B142" s="152">
        <v>1142</v>
      </c>
      <c r="C142" s="103" t="s">
        <v>20</v>
      </c>
      <c r="D142" s="313"/>
      <c r="E142" s="331" t="s">
        <v>198</v>
      </c>
      <c r="F142" s="320"/>
      <c r="G142" s="321"/>
      <c r="H142" s="107">
        <v>2335</v>
      </c>
      <c r="I142" s="104">
        <f>J139*2</f>
        <v>1724</v>
      </c>
      <c r="J142" s="151">
        <v>1724</v>
      </c>
      <c r="K142" s="105" t="s">
        <v>7</v>
      </c>
    </row>
    <row r="143" spans="1:11" s="118" customFormat="1" ht="12">
      <c r="A143" s="96" t="s">
        <v>43</v>
      </c>
      <c r="B143" s="96">
        <v>3457</v>
      </c>
      <c r="C143" s="97" t="s">
        <v>20</v>
      </c>
      <c r="D143" s="313"/>
      <c r="E143" s="332"/>
      <c r="F143" s="320"/>
      <c r="G143" s="321"/>
      <c r="H143" s="127">
        <v>2335</v>
      </c>
      <c r="I143" s="125">
        <f>J140*2</f>
        <v>1726</v>
      </c>
      <c r="J143" s="117">
        <v>1726</v>
      </c>
      <c r="K143" s="126" t="s">
        <v>7</v>
      </c>
    </row>
    <row r="144" spans="1:11" ht="12">
      <c r="A144" s="13" t="s">
        <v>43</v>
      </c>
      <c r="B144" s="13">
        <v>3458</v>
      </c>
      <c r="C144" s="24" t="s">
        <v>21</v>
      </c>
      <c r="D144" s="313"/>
      <c r="E144" s="333" t="s">
        <v>196</v>
      </c>
      <c r="F144" s="320"/>
      <c r="G144" s="321"/>
      <c r="H144" s="30">
        <v>77</v>
      </c>
      <c r="I144" s="25" t="e">
        <f>I141*2</f>
        <v>#REF!</v>
      </c>
      <c r="J144" s="26">
        <v>58</v>
      </c>
      <c r="K144" s="27" t="s">
        <v>8</v>
      </c>
    </row>
    <row r="145" spans="1:11" ht="12">
      <c r="A145" s="168" t="s">
        <v>43</v>
      </c>
      <c r="B145" s="168">
        <v>3459</v>
      </c>
      <c r="C145" s="24" t="s">
        <v>22</v>
      </c>
      <c r="D145" s="313"/>
      <c r="E145" s="169" t="s">
        <v>199</v>
      </c>
      <c r="F145" s="320"/>
      <c r="G145" s="321"/>
      <c r="H145" s="30">
        <v>3704</v>
      </c>
      <c r="I145" s="25" t="e">
        <f>I139*3</f>
        <v>#DIV/0!</v>
      </c>
      <c r="J145" s="26">
        <v>197</v>
      </c>
      <c r="K145" s="310" t="s">
        <v>90</v>
      </c>
    </row>
    <row r="146" spans="1:11" ht="12">
      <c r="A146" s="168" t="s">
        <v>43</v>
      </c>
      <c r="B146" s="168">
        <v>3460</v>
      </c>
      <c r="C146" s="24" t="s">
        <v>23</v>
      </c>
      <c r="D146" s="314"/>
      <c r="E146" s="45" t="s">
        <v>200</v>
      </c>
      <c r="F146" s="322"/>
      <c r="G146" s="323"/>
      <c r="H146" s="30">
        <v>122</v>
      </c>
      <c r="I146" s="25">
        <f>J141*3</f>
        <v>87</v>
      </c>
      <c r="J146" s="26">
        <v>197</v>
      </c>
      <c r="K146" s="311"/>
    </row>
    <row r="147" spans="1:11" ht="12" customHeight="1">
      <c r="A147" s="4"/>
      <c r="B147" s="4"/>
      <c r="C147" s="17"/>
      <c r="D147" s="5"/>
      <c r="E147" s="41"/>
      <c r="F147" s="16"/>
      <c r="G147" s="16"/>
      <c r="H147" s="22"/>
      <c r="I147" s="22"/>
      <c r="J147" s="42"/>
      <c r="K147" s="43"/>
    </row>
    <row r="148" spans="1:11" ht="18" customHeight="1">
      <c r="A148" s="44" t="s">
        <v>224</v>
      </c>
      <c r="B148" s="4"/>
      <c r="C148" s="17"/>
      <c r="D148" s="5"/>
      <c r="E148" s="41"/>
      <c r="F148" s="16"/>
      <c r="G148" s="16"/>
      <c r="H148" s="22"/>
      <c r="I148" s="22"/>
      <c r="J148" s="42"/>
      <c r="K148" s="43"/>
    </row>
    <row r="149" spans="1:11" ht="13.5" customHeight="1">
      <c r="A149" s="327" t="s">
        <v>2</v>
      </c>
      <c r="B149" s="327"/>
      <c r="C149" s="337" t="s">
        <v>0</v>
      </c>
      <c r="D149" s="327" t="s">
        <v>1</v>
      </c>
      <c r="E149" s="327"/>
      <c r="F149" s="327"/>
      <c r="G149" s="327"/>
      <c r="H149" s="300" t="s">
        <v>11</v>
      </c>
      <c r="I149" s="300" t="s">
        <v>12</v>
      </c>
      <c r="J149" s="308" t="s">
        <v>6</v>
      </c>
      <c r="K149" s="300" t="s">
        <v>5</v>
      </c>
    </row>
    <row r="150" spans="1:11" ht="12">
      <c r="A150" s="13" t="s">
        <v>3</v>
      </c>
      <c r="B150" s="13" t="s">
        <v>4</v>
      </c>
      <c r="C150" s="337"/>
      <c r="D150" s="327"/>
      <c r="E150" s="327"/>
      <c r="F150" s="327"/>
      <c r="G150" s="327"/>
      <c r="H150" s="301"/>
      <c r="I150" s="301"/>
      <c r="J150" s="308"/>
      <c r="K150" s="301"/>
    </row>
    <row r="151" spans="1:11" s="106" customFormat="1" ht="12">
      <c r="A151" s="102" t="s">
        <v>43</v>
      </c>
      <c r="B151" s="152">
        <v>1143</v>
      </c>
      <c r="C151" s="103" t="s">
        <v>204</v>
      </c>
      <c r="D151" s="312" t="s">
        <v>240</v>
      </c>
      <c r="E151" s="331" t="s">
        <v>197</v>
      </c>
      <c r="F151" s="318" t="s">
        <v>225</v>
      </c>
      <c r="G151" s="319"/>
      <c r="H151" s="104">
        <v>1168</v>
      </c>
      <c r="I151" s="104" t="e">
        <f>ROUND(H151/#REF!*#REF!,0)</f>
        <v>#REF!</v>
      </c>
      <c r="J151" s="151">
        <v>862</v>
      </c>
      <c r="K151" s="105" t="s">
        <v>7</v>
      </c>
    </row>
    <row r="152" spans="1:11" s="118" customFormat="1" ht="12">
      <c r="A152" s="96" t="s">
        <v>43</v>
      </c>
      <c r="B152" s="96">
        <v>3461</v>
      </c>
      <c r="C152" s="97" t="s">
        <v>204</v>
      </c>
      <c r="D152" s="313"/>
      <c r="E152" s="332"/>
      <c r="F152" s="320"/>
      <c r="G152" s="321"/>
      <c r="H152" s="125">
        <v>1168</v>
      </c>
      <c r="I152" s="125" t="e">
        <f>ROUND(H152/#REF!*#REF!,0)</f>
        <v>#REF!</v>
      </c>
      <c r="J152" s="117">
        <v>863</v>
      </c>
      <c r="K152" s="126" t="s">
        <v>7</v>
      </c>
    </row>
    <row r="153" spans="1:11" ht="12">
      <c r="A153" s="13" t="s">
        <v>43</v>
      </c>
      <c r="B153" s="13">
        <v>3462</v>
      </c>
      <c r="C153" s="24" t="s">
        <v>24</v>
      </c>
      <c r="D153" s="313"/>
      <c r="E153" s="333"/>
      <c r="F153" s="320"/>
      <c r="G153" s="321"/>
      <c r="H153" s="25">
        <v>38</v>
      </c>
      <c r="I153" s="25" t="e">
        <f>ROUND(H153/H165*J165,0)</f>
        <v>#DIV/0!</v>
      </c>
      <c r="J153" s="26">
        <v>29</v>
      </c>
      <c r="K153" s="27" t="s">
        <v>8</v>
      </c>
    </row>
    <row r="154" spans="1:11" s="106" customFormat="1" ht="12">
      <c r="A154" s="102" t="s">
        <v>43</v>
      </c>
      <c r="B154" s="152">
        <v>1144</v>
      </c>
      <c r="C154" s="103" t="s">
        <v>25</v>
      </c>
      <c r="D154" s="313"/>
      <c r="E154" s="331" t="s">
        <v>198</v>
      </c>
      <c r="F154" s="320"/>
      <c r="G154" s="321"/>
      <c r="H154" s="107">
        <v>2335</v>
      </c>
      <c r="I154" s="104">
        <f>J151*2</f>
        <v>1724</v>
      </c>
      <c r="J154" s="151">
        <v>1724</v>
      </c>
      <c r="K154" s="105" t="s">
        <v>7</v>
      </c>
    </row>
    <row r="155" spans="1:11" s="118" customFormat="1" ht="12">
      <c r="A155" s="96" t="s">
        <v>43</v>
      </c>
      <c r="B155" s="96">
        <v>3463</v>
      </c>
      <c r="C155" s="97" t="s">
        <v>25</v>
      </c>
      <c r="D155" s="313"/>
      <c r="E155" s="332"/>
      <c r="F155" s="320"/>
      <c r="G155" s="321"/>
      <c r="H155" s="127">
        <v>2335</v>
      </c>
      <c r="I155" s="125">
        <f>J152*2</f>
        <v>1726</v>
      </c>
      <c r="J155" s="117">
        <v>1726</v>
      </c>
      <c r="K155" s="126" t="s">
        <v>7</v>
      </c>
    </row>
    <row r="156" spans="1:11" ht="12">
      <c r="A156" s="13" t="s">
        <v>43</v>
      </c>
      <c r="B156" s="13">
        <v>3464</v>
      </c>
      <c r="C156" s="24" t="s">
        <v>26</v>
      </c>
      <c r="D156" s="313"/>
      <c r="E156" s="333" t="s">
        <v>196</v>
      </c>
      <c r="F156" s="320"/>
      <c r="G156" s="321"/>
      <c r="H156" s="30">
        <v>77</v>
      </c>
      <c r="I156" s="25" t="e">
        <f>I153*2</f>
        <v>#DIV/0!</v>
      </c>
      <c r="J156" s="26">
        <v>58</v>
      </c>
      <c r="K156" s="27" t="s">
        <v>8</v>
      </c>
    </row>
    <row r="157" spans="1:11" ht="12">
      <c r="A157" s="168" t="s">
        <v>43</v>
      </c>
      <c r="B157" s="168">
        <v>3465</v>
      </c>
      <c r="C157" s="24" t="s">
        <v>27</v>
      </c>
      <c r="D157" s="313"/>
      <c r="E157" s="169" t="s">
        <v>199</v>
      </c>
      <c r="F157" s="320"/>
      <c r="G157" s="321"/>
      <c r="H157" s="30">
        <v>3704</v>
      </c>
      <c r="I157" s="25" t="e">
        <f>I151*3</f>
        <v>#REF!</v>
      </c>
      <c r="J157" s="26">
        <v>197</v>
      </c>
      <c r="K157" s="310" t="s">
        <v>90</v>
      </c>
    </row>
    <row r="158" spans="1:11" ht="12">
      <c r="A158" s="168" t="s">
        <v>43</v>
      </c>
      <c r="B158" s="168">
        <v>3466</v>
      </c>
      <c r="C158" s="24" t="s">
        <v>28</v>
      </c>
      <c r="D158" s="314"/>
      <c r="E158" s="45" t="s">
        <v>200</v>
      </c>
      <c r="F158" s="322"/>
      <c r="G158" s="323"/>
      <c r="H158" s="30">
        <v>122</v>
      </c>
      <c r="I158" s="25">
        <f>J153*3</f>
        <v>87</v>
      </c>
      <c r="J158" s="26">
        <v>197</v>
      </c>
      <c r="K158" s="311"/>
    </row>
  </sheetData>
  <mergeCells count="178">
    <mergeCell ref="A2:D2"/>
    <mergeCell ref="K149:K150"/>
    <mergeCell ref="D151:D158"/>
    <mergeCell ref="E151:E153"/>
    <mergeCell ref="F151:G158"/>
    <mergeCell ref="E154:E156"/>
    <mergeCell ref="K157:K158"/>
    <mergeCell ref="A149:B149"/>
    <mergeCell ref="C149:C150"/>
    <mergeCell ref="D149:G150"/>
    <mergeCell ref="H149:H150"/>
    <mergeCell ref="I149:I150"/>
    <mergeCell ref="J149:J150"/>
    <mergeCell ref="K137:K138"/>
    <mergeCell ref="D139:D146"/>
    <mergeCell ref="E139:E141"/>
    <mergeCell ref="F139:G146"/>
    <mergeCell ref="E142:E144"/>
    <mergeCell ref="K145:K146"/>
    <mergeCell ref="A137:B137"/>
    <mergeCell ref="C137:C138"/>
    <mergeCell ref="D137:G138"/>
    <mergeCell ref="H137:H138"/>
    <mergeCell ref="I137:I138"/>
    <mergeCell ref="J137:J138"/>
    <mergeCell ref="F118:G118"/>
    <mergeCell ref="F119:G119"/>
    <mergeCell ref="K109:K110"/>
    <mergeCell ref="D111:D118"/>
    <mergeCell ref="E111:E113"/>
    <mergeCell ref="F111:G111"/>
    <mergeCell ref="F113:G113"/>
    <mergeCell ref="E114:E116"/>
    <mergeCell ref="F114:G114"/>
    <mergeCell ref="F116:G116"/>
    <mergeCell ref="F117:G117"/>
    <mergeCell ref="K117:K118"/>
    <mergeCell ref="D119:D122"/>
    <mergeCell ref="K119:K122"/>
    <mergeCell ref="F121:G121"/>
    <mergeCell ref="F122:G122"/>
    <mergeCell ref="D127:D134"/>
    <mergeCell ref="E127:E129"/>
    <mergeCell ref="F127:G134"/>
    <mergeCell ref="E130:E132"/>
    <mergeCell ref="K133:K134"/>
    <mergeCell ref="F120:G120"/>
    <mergeCell ref="I73:I74"/>
    <mergeCell ref="J73:J74"/>
    <mergeCell ref="K73:K74"/>
    <mergeCell ref="E99:E101"/>
    <mergeCell ref="F99:G106"/>
    <mergeCell ref="E102:E104"/>
    <mergeCell ref="K105:K106"/>
    <mergeCell ref="A97:B97"/>
    <mergeCell ref="C97:C98"/>
    <mergeCell ref="D97:G98"/>
    <mergeCell ref="H97:H98"/>
    <mergeCell ref="I97:I98"/>
    <mergeCell ref="J97:J98"/>
    <mergeCell ref="K97:K98"/>
    <mergeCell ref="D99:D106"/>
    <mergeCell ref="A5:B5"/>
    <mergeCell ref="C5:C6"/>
    <mergeCell ref="D5:G6"/>
    <mergeCell ref="H5:H6"/>
    <mergeCell ref="I5:I6"/>
    <mergeCell ref="K13:K14"/>
    <mergeCell ref="F14:G14"/>
    <mergeCell ref="F15:G15"/>
    <mergeCell ref="J5:J6"/>
    <mergeCell ref="K5:K6"/>
    <mergeCell ref="D7:D14"/>
    <mergeCell ref="E7:E9"/>
    <mergeCell ref="F7:G7"/>
    <mergeCell ref="F9:G9"/>
    <mergeCell ref="E10:E12"/>
    <mergeCell ref="F10:G10"/>
    <mergeCell ref="F12:G12"/>
    <mergeCell ref="F13:G13"/>
    <mergeCell ref="D15:D18"/>
    <mergeCell ref="K15:K18"/>
    <mergeCell ref="F17:G17"/>
    <mergeCell ref="F18:G18"/>
    <mergeCell ref="F16:G16"/>
    <mergeCell ref="A21:B21"/>
    <mergeCell ref="C21:C22"/>
    <mergeCell ref="D21:G22"/>
    <mergeCell ref="H21:H22"/>
    <mergeCell ref="I21:I22"/>
    <mergeCell ref="J21:J22"/>
    <mergeCell ref="K21:K22"/>
    <mergeCell ref="D23:D30"/>
    <mergeCell ref="E23:E25"/>
    <mergeCell ref="F23:G30"/>
    <mergeCell ref="E26:E28"/>
    <mergeCell ref="K29:K30"/>
    <mergeCell ref="A125:B125"/>
    <mergeCell ref="C125:C126"/>
    <mergeCell ref="D125:G126"/>
    <mergeCell ref="H125:H126"/>
    <mergeCell ref="I125:I126"/>
    <mergeCell ref="J125:J126"/>
    <mergeCell ref="K125:K126"/>
    <mergeCell ref="F75:G82"/>
    <mergeCell ref="E78:E80"/>
    <mergeCell ref="K81:K82"/>
    <mergeCell ref="K85:K86"/>
    <mergeCell ref="D87:D94"/>
    <mergeCell ref="E87:E89"/>
    <mergeCell ref="F87:G94"/>
    <mergeCell ref="E90:E92"/>
    <mergeCell ref="K93:K94"/>
    <mergeCell ref="A109:B109"/>
    <mergeCell ref="D75:D82"/>
    <mergeCell ref="E75:E77"/>
    <mergeCell ref="A85:B85"/>
    <mergeCell ref="C85:C86"/>
    <mergeCell ref="D85:G86"/>
    <mergeCell ref="H85:H86"/>
    <mergeCell ref="I85:I86"/>
    <mergeCell ref="F66:G66"/>
    <mergeCell ref="F67:G67"/>
    <mergeCell ref="D67:D70"/>
    <mergeCell ref="K67:K70"/>
    <mergeCell ref="F69:G69"/>
    <mergeCell ref="F70:G70"/>
    <mergeCell ref="K45:K46"/>
    <mergeCell ref="D47:D54"/>
    <mergeCell ref="E47:E49"/>
    <mergeCell ref="F47:G54"/>
    <mergeCell ref="E50:E52"/>
    <mergeCell ref="K53:K54"/>
    <mergeCell ref="D57:G58"/>
    <mergeCell ref="H57:H58"/>
    <mergeCell ref="I57:I58"/>
    <mergeCell ref="J57:J58"/>
    <mergeCell ref="E62:E64"/>
    <mergeCell ref="F62:G62"/>
    <mergeCell ref="F64:G64"/>
    <mergeCell ref="F65:G65"/>
    <mergeCell ref="K65:K66"/>
    <mergeCell ref="F68:G68"/>
    <mergeCell ref="K57:K58"/>
    <mergeCell ref="D59:D66"/>
    <mergeCell ref="A33:B33"/>
    <mergeCell ref="C45:C46"/>
    <mergeCell ref="D45:G46"/>
    <mergeCell ref="H45:H46"/>
    <mergeCell ref="I45:I46"/>
    <mergeCell ref="J45:J46"/>
    <mergeCell ref="C109:C110"/>
    <mergeCell ref="D109:G110"/>
    <mergeCell ref="H109:H110"/>
    <mergeCell ref="I109:I110"/>
    <mergeCell ref="J109:J110"/>
    <mergeCell ref="A45:B45"/>
    <mergeCell ref="C33:C34"/>
    <mergeCell ref="D33:G34"/>
    <mergeCell ref="H33:H34"/>
    <mergeCell ref="I33:I34"/>
    <mergeCell ref="J33:J34"/>
    <mergeCell ref="A57:B57"/>
    <mergeCell ref="C57:C58"/>
    <mergeCell ref="J85:J86"/>
    <mergeCell ref="A73:B73"/>
    <mergeCell ref="C73:C74"/>
    <mergeCell ref="D73:G74"/>
    <mergeCell ref="H73:H74"/>
    <mergeCell ref="E59:E61"/>
    <mergeCell ref="F59:G59"/>
    <mergeCell ref="F61:G61"/>
    <mergeCell ref="K33:K34"/>
    <mergeCell ref="D35:D42"/>
    <mergeCell ref="E35:E37"/>
    <mergeCell ref="F35:G42"/>
    <mergeCell ref="E38:E40"/>
    <mergeCell ref="K41:K42"/>
  </mergeCells>
  <printOptions horizontalCentered="1" verticalCentered="1"/>
  <pageMargins left="0.5905511811023623" right="0.2755905511811024" top="0.4330708661417323" bottom="0.5511811023622047" header="0.31496062992125984" footer="0.31496062992125984"/>
  <pageSetup cellComments="asDisplayed" fitToHeight="2" horizontalDpi="600" verticalDpi="600" orientation="portrait" paperSize="9" scale="66" r:id="rId1"/>
  <headerFooter>
    <oddFooter>&amp;R&amp;"-,標準"&amp;12■&amp;A</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76"/>
  <sheetViews>
    <sheetView view="pageBreakPreview" zoomScale="85" zoomScaleSheetLayoutView="85" workbookViewId="0" topLeftCell="A81">
      <selection activeCell="C136" sqref="C136"/>
    </sheetView>
  </sheetViews>
  <sheetFormatPr defaultColWidth="9.140625" defaultRowHeight="12"/>
  <cols>
    <col min="1" max="2" width="8.00390625" style="3" customWidth="1"/>
    <col min="3" max="3" width="37.57421875" style="12" customWidth="1"/>
    <col min="4" max="4" width="13.8515625" style="3" customWidth="1"/>
    <col min="5" max="5" width="58.00390625" style="3" customWidth="1"/>
    <col min="6" max="6" width="10.8515625" style="3" customWidth="1"/>
    <col min="7" max="7" width="41.140625" style="3" hidden="1" customWidth="1"/>
    <col min="8" max="9" width="10.421875" style="46" hidden="1" customWidth="1"/>
    <col min="10" max="10" width="9.140625" style="3" customWidth="1"/>
    <col min="11" max="11" width="11.7109375" style="3" customWidth="1"/>
    <col min="12" max="16384" width="9.140625" style="3" customWidth="1"/>
  </cols>
  <sheetData>
    <row r="1" spans="1:11" ht="18.75">
      <c r="A1" s="2" t="s">
        <v>41</v>
      </c>
      <c r="B1" s="6"/>
      <c r="H1" s="3"/>
      <c r="I1" s="3"/>
      <c r="K1" s="7"/>
    </row>
    <row r="2" spans="1:11" ht="18.75">
      <c r="A2" s="358" t="s">
        <v>57</v>
      </c>
      <c r="B2" s="358"/>
      <c r="C2" s="358"/>
      <c r="D2" s="358"/>
      <c r="E2" s="2" t="s">
        <v>58</v>
      </c>
      <c r="H2" s="3"/>
      <c r="I2" s="3"/>
      <c r="K2" s="7"/>
    </row>
    <row r="3" spans="1:11" ht="18.75">
      <c r="A3" s="2" t="s">
        <v>61</v>
      </c>
      <c r="B3" s="6"/>
      <c r="C3" s="3"/>
      <c r="D3" s="2"/>
      <c r="E3" s="2" t="s">
        <v>50</v>
      </c>
      <c r="H3" s="3"/>
      <c r="I3" s="3"/>
      <c r="K3" s="7"/>
    </row>
    <row r="4" spans="1:13" ht="18.75">
      <c r="A4" s="2" t="s">
        <v>44</v>
      </c>
      <c r="B4" s="16"/>
      <c r="C4" s="17"/>
      <c r="D4" s="18"/>
      <c r="E4" s="18"/>
      <c r="F4" s="19"/>
      <c r="G4" s="19"/>
      <c r="H4" s="20"/>
      <c r="I4" s="20"/>
      <c r="J4" s="20"/>
      <c r="K4" s="21"/>
      <c r="L4" s="22"/>
      <c r="M4" s="23"/>
    </row>
    <row r="5" spans="1:11" ht="12">
      <c r="A5" s="327" t="s">
        <v>2</v>
      </c>
      <c r="B5" s="327"/>
      <c r="C5" s="337" t="s">
        <v>0</v>
      </c>
      <c r="D5" s="327" t="s">
        <v>1</v>
      </c>
      <c r="E5" s="327"/>
      <c r="F5" s="327"/>
      <c r="G5" s="327"/>
      <c r="H5" s="300" t="s">
        <v>11</v>
      </c>
      <c r="I5" s="300" t="s">
        <v>12</v>
      </c>
      <c r="J5" s="308" t="s">
        <v>6</v>
      </c>
      <c r="K5" s="300" t="s">
        <v>5</v>
      </c>
    </row>
    <row r="6" spans="1:11" ht="12">
      <c r="A6" s="13" t="s">
        <v>3</v>
      </c>
      <c r="B6" s="13" t="s">
        <v>4</v>
      </c>
      <c r="C6" s="337"/>
      <c r="D6" s="327"/>
      <c r="E6" s="327"/>
      <c r="F6" s="327"/>
      <c r="G6" s="327"/>
      <c r="H6" s="301"/>
      <c r="I6" s="301"/>
      <c r="J6" s="308"/>
      <c r="K6" s="301"/>
    </row>
    <row r="7" spans="1:11" s="106" customFormat="1" ht="12">
      <c r="A7" s="102" t="s">
        <v>43</v>
      </c>
      <c r="B7" s="152">
        <v>1145</v>
      </c>
      <c r="C7" s="103" t="s">
        <v>13</v>
      </c>
      <c r="D7" s="312" t="s">
        <v>240</v>
      </c>
      <c r="E7" s="324" t="s">
        <v>197</v>
      </c>
      <c r="F7" s="302"/>
      <c r="G7" s="303"/>
      <c r="H7" s="104">
        <v>1168</v>
      </c>
      <c r="I7" s="104" t="e">
        <f>ROUND(H7/#REF!*#REF!,0)</f>
        <v>#REF!</v>
      </c>
      <c r="J7" s="151">
        <v>1213</v>
      </c>
      <c r="K7" s="105" t="s">
        <v>7</v>
      </c>
    </row>
    <row r="8" spans="1:11" s="118" customFormat="1" ht="12">
      <c r="A8" s="96" t="s">
        <v>43</v>
      </c>
      <c r="B8" s="96">
        <v>3467</v>
      </c>
      <c r="C8" s="97" t="s">
        <v>13</v>
      </c>
      <c r="D8" s="313"/>
      <c r="E8" s="325"/>
      <c r="F8" s="28"/>
      <c r="G8" s="29"/>
      <c r="H8" s="125"/>
      <c r="I8" s="125"/>
      <c r="J8" s="117">
        <v>1214</v>
      </c>
      <c r="K8" s="126" t="s">
        <v>7</v>
      </c>
    </row>
    <row r="9" spans="1:11" ht="12">
      <c r="A9" s="13" t="s">
        <v>43</v>
      </c>
      <c r="B9" s="13">
        <v>3468</v>
      </c>
      <c r="C9" s="24" t="s">
        <v>14</v>
      </c>
      <c r="D9" s="313"/>
      <c r="E9" s="326"/>
      <c r="F9" s="304"/>
      <c r="G9" s="305"/>
      <c r="H9" s="25">
        <v>38</v>
      </c>
      <c r="I9" s="25">
        <f>ROUND(H9/H17*J17,0)</f>
        <v>12</v>
      </c>
      <c r="J9" s="26">
        <v>40</v>
      </c>
      <c r="K9" s="27" t="s">
        <v>8</v>
      </c>
    </row>
    <row r="10" spans="1:11" s="106" customFormat="1" ht="12">
      <c r="A10" s="102" t="s">
        <v>43</v>
      </c>
      <c r="B10" s="152">
        <v>1146</v>
      </c>
      <c r="C10" s="103" t="s">
        <v>15</v>
      </c>
      <c r="D10" s="313"/>
      <c r="E10" s="324" t="s">
        <v>198</v>
      </c>
      <c r="F10" s="302"/>
      <c r="G10" s="303"/>
      <c r="H10" s="107">
        <v>2335</v>
      </c>
      <c r="I10" s="104">
        <f>J7*2</f>
        <v>2426</v>
      </c>
      <c r="J10" s="151">
        <v>2427</v>
      </c>
      <c r="K10" s="105" t="s">
        <v>7</v>
      </c>
    </row>
    <row r="11" spans="1:11" s="118" customFormat="1" ht="12">
      <c r="A11" s="96" t="s">
        <v>43</v>
      </c>
      <c r="B11" s="96">
        <v>3469</v>
      </c>
      <c r="C11" s="97" t="s">
        <v>15</v>
      </c>
      <c r="D11" s="313"/>
      <c r="E11" s="325"/>
      <c r="F11" s="28"/>
      <c r="G11" s="29"/>
      <c r="H11" s="127"/>
      <c r="I11" s="125"/>
      <c r="J11" s="117">
        <v>2429</v>
      </c>
      <c r="K11" s="126" t="s">
        <v>7</v>
      </c>
    </row>
    <row r="12" spans="1:11" ht="12">
      <c r="A12" s="13" t="s">
        <v>43</v>
      </c>
      <c r="B12" s="13">
        <v>3470</v>
      </c>
      <c r="C12" s="24" t="s">
        <v>16</v>
      </c>
      <c r="D12" s="313"/>
      <c r="E12" s="326" t="s">
        <v>196</v>
      </c>
      <c r="F12" s="335"/>
      <c r="G12" s="336"/>
      <c r="H12" s="30">
        <v>77</v>
      </c>
      <c r="I12" s="25">
        <f>I9*2</f>
        <v>24</v>
      </c>
      <c r="J12" s="26">
        <v>81</v>
      </c>
      <c r="K12" s="27" t="s">
        <v>8</v>
      </c>
    </row>
    <row r="13" spans="1:11" s="106" customFormat="1" ht="12">
      <c r="A13" s="102" t="s">
        <v>43</v>
      </c>
      <c r="B13" s="152">
        <v>1147</v>
      </c>
      <c r="C13" s="103" t="s">
        <v>17</v>
      </c>
      <c r="D13" s="313"/>
      <c r="E13" s="120" t="s">
        <v>199</v>
      </c>
      <c r="F13" s="339"/>
      <c r="G13" s="340"/>
      <c r="H13" s="107">
        <v>3704</v>
      </c>
      <c r="I13" s="104" t="e">
        <f>I7*3</f>
        <v>#REF!</v>
      </c>
      <c r="J13" s="151">
        <v>277</v>
      </c>
      <c r="K13" s="310" t="s">
        <v>90</v>
      </c>
    </row>
    <row r="14" spans="1:11" s="118" customFormat="1" ht="12">
      <c r="A14" s="96" t="s">
        <v>43</v>
      </c>
      <c r="B14" s="96">
        <v>3471</v>
      </c>
      <c r="C14" s="97" t="s">
        <v>17</v>
      </c>
      <c r="D14" s="313"/>
      <c r="E14" s="130" t="s">
        <v>199</v>
      </c>
      <c r="F14" s="345"/>
      <c r="G14" s="346"/>
      <c r="H14" s="127">
        <v>3704</v>
      </c>
      <c r="I14" s="125">
        <f>I8*3</f>
        <v>0</v>
      </c>
      <c r="J14" s="117">
        <v>278</v>
      </c>
      <c r="K14" s="338"/>
    </row>
    <row r="15" spans="1:11" s="106" customFormat="1" ht="12">
      <c r="A15" s="102" t="s">
        <v>43</v>
      </c>
      <c r="B15" s="152">
        <v>1148</v>
      </c>
      <c r="C15" s="103" t="s">
        <v>18</v>
      </c>
      <c r="D15" s="313"/>
      <c r="E15" s="120" t="s">
        <v>200</v>
      </c>
      <c r="F15" s="339"/>
      <c r="G15" s="340"/>
      <c r="H15" s="107">
        <v>122</v>
      </c>
      <c r="I15" s="104">
        <f>J8*3</f>
        <v>3642</v>
      </c>
      <c r="J15" s="151">
        <v>277</v>
      </c>
      <c r="K15" s="338"/>
    </row>
    <row r="16" spans="1:11" s="118" customFormat="1" ht="12">
      <c r="A16" s="96" t="s">
        <v>43</v>
      </c>
      <c r="B16" s="96">
        <v>3472</v>
      </c>
      <c r="C16" s="97" t="s">
        <v>18</v>
      </c>
      <c r="D16" s="314"/>
      <c r="E16" s="130" t="s">
        <v>200</v>
      </c>
      <c r="F16" s="345"/>
      <c r="G16" s="346"/>
      <c r="H16" s="127">
        <v>122</v>
      </c>
      <c r="I16" s="125">
        <f>J9*3</f>
        <v>120</v>
      </c>
      <c r="J16" s="117">
        <v>278</v>
      </c>
      <c r="K16" s="311"/>
    </row>
    <row r="17" spans="1:11" ht="12.75" customHeight="1">
      <c r="A17" s="13" t="s">
        <v>43</v>
      </c>
      <c r="B17" s="13">
        <v>3475</v>
      </c>
      <c r="C17" s="24" t="s">
        <v>249</v>
      </c>
      <c r="D17" s="334" t="s">
        <v>253</v>
      </c>
      <c r="E17" s="32" t="s">
        <v>201</v>
      </c>
      <c r="F17" s="306"/>
      <c r="G17" s="307"/>
      <c r="H17" s="30">
        <v>270</v>
      </c>
      <c r="I17" s="30">
        <v>190</v>
      </c>
      <c r="J17" s="26">
        <v>88</v>
      </c>
      <c r="K17" s="310" t="s">
        <v>7</v>
      </c>
    </row>
    <row r="18" spans="1:11" ht="13.5" customHeight="1">
      <c r="A18" s="161" t="s">
        <v>43</v>
      </c>
      <c r="B18" s="161">
        <v>3476</v>
      </c>
      <c r="C18" s="24" t="s">
        <v>250</v>
      </c>
      <c r="D18" s="334"/>
      <c r="E18" s="153" t="s">
        <v>202</v>
      </c>
      <c r="F18" s="306"/>
      <c r="G18" s="307"/>
      <c r="H18" s="30">
        <v>285</v>
      </c>
      <c r="I18" s="30">
        <v>190</v>
      </c>
      <c r="J18" s="26">
        <v>176</v>
      </c>
      <c r="K18" s="338"/>
    </row>
    <row r="19" spans="1:11" ht="14.25" customHeight="1">
      <c r="A19" s="161" t="s">
        <v>43</v>
      </c>
      <c r="B19" s="161">
        <v>3841</v>
      </c>
      <c r="C19" s="24" t="s">
        <v>251</v>
      </c>
      <c r="D19" s="334"/>
      <c r="E19" s="160" t="s">
        <v>201</v>
      </c>
      <c r="F19" s="306"/>
      <c r="G19" s="307"/>
      <c r="H19" s="22"/>
      <c r="I19" s="22"/>
      <c r="J19" s="26">
        <v>72</v>
      </c>
      <c r="K19" s="338"/>
    </row>
    <row r="20" spans="1:11" ht="14.25" customHeight="1">
      <c r="A20" s="161" t="s">
        <v>43</v>
      </c>
      <c r="B20" s="161">
        <v>3842</v>
      </c>
      <c r="C20" s="24" t="s">
        <v>252</v>
      </c>
      <c r="D20" s="334"/>
      <c r="E20" s="153" t="s">
        <v>202</v>
      </c>
      <c r="F20" s="306"/>
      <c r="G20" s="307"/>
      <c r="H20" s="22"/>
      <c r="I20" s="22"/>
      <c r="J20" s="26">
        <v>144</v>
      </c>
      <c r="K20" s="311"/>
    </row>
    <row r="21" spans="1:11" s="39" customFormat="1" ht="10.5" customHeight="1">
      <c r="A21" s="14"/>
      <c r="B21" s="14"/>
      <c r="C21" s="33"/>
      <c r="D21" s="15"/>
      <c r="E21" s="34"/>
      <c r="F21" s="35"/>
      <c r="G21" s="35"/>
      <c r="H21" s="36"/>
      <c r="I21" s="36"/>
      <c r="J21" s="37"/>
      <c r="K21" s="38"/>
    </row>
    <row r="22" spans="1:11" s="39" customFormat="1" ht="18" customHeight="1">
      <c r="A22" s="40" t="s">
        <v>232</v>
      </c>
      <c r="B22" s="14"/>
      <c r="C22" s="33"/>
      <c r="D22" s="15"/>
      <c r="E22" s="34"/>
      <c r="F22" s="35"/>
      <c r="G22" s="35"/>
      <c r="H22" s="36"/>
      <c r="I22" s="36"/>
      <c r="J22" s="37"/>
      <c r="K22" s="38"/>
    </row>
    <row r="23" spans="1:11" ht="12">
      <c r="A23" s="327" t="s">
        <v>2</v>
      </c>
      <c r="B23" s="327"/>
      <c r="C23" s="337" t="s">
        <v>0</v>
      </c>
      <c r="D23" s="327" t="s">
        <v>1</v>
      </c>
      <c r="E23" s="327"/>
      <c r="F23" s="327"/>
      <c r="G23" s="327"/>
      <c r="H23" s="300" t="s">
        <v>11</v>
      </c>
      <c r="I23" s="300" t="s">
        <v>12</v>
      </c>
      <c r="J23" s="308" t="s">
        <v>6</v>
      </c>
      <c r="K23" s="300" t="s">
        <v>5</v>
      </c>
    </row>
    <row r="24" spans="1:11" ht="12">
      <c r="A24" s="13" t="s">
        <v>3</v>
      </c>
      <c r="B24" s="13" t="s">
        <v>4</v>
      </c>
      <c r="C24" s="337"/>
      <c r="D24" s="327"/>
      <c r="E24" s="327"/>
      <c r="F24" s="327"/>
      <c r="G24" s="327"/>
      <c r="H24" s="301"/>
      <c r="I24" s="301"/>
      <c r="J24" s="308"/>
      <c r="K24" s="301"/>
    </row>
    <row r="25" spans="1:11" s="106" customFormat="1" ht="13.5" customHeight="1">
      <c r="A25" s="102" t="s">
        <v>43</v>
      </c>
      <c r="B25" s="152">
        <v>6586</v>
      </c>
      <c r="C25" s="103" t="s">
        <v>234</v>
      </c>
      <c r="D25" s="312" t="s">
        <v>240</v>
      </c>
      <c r="E25" s="324" t="s">
        <v>197</v>
      </c>
      <c r="F25" s="318" t="s">
        <v>233</v>
      </c>
      <c r="G25" s="319"/>
      <c r="H25" s="104">
        <v>1168</v>
      </c>
      <c r="I25" s="104" t="e">
        <f>ROUND(H25/#REF!*#REF!,0)</f>
        <v>#REF!</v>
      </c>
      <c r="J25" s="151">
        <v>954</v>
      </c>
      <c r="K25" s="105" t="s">
        <v>7</v>
      </c>
    </row>
    <row r="26" spans="1:11" s="118" customFormat="1" ht="13.5" customHeight="1">
      <c r="A26" s="96" t="s">
        <v>43</v>
      </c>
      <c r="B26" s="96">
        <v>5127</v>
      </c>
      <c r="C26" s="97" t="s">
        <v>234</v>
      </c>
      <c r="D26" s="313"/>
      <c r="E26" s="325"/>
      <c r="F26" s="320"/>
      <c r="G26" s="321"/>
      <c r="H26" s="125">
        <v>1168</v>
      </c>
      <c r="I26" s="125" t="e">
        <f>ROUND(H26/#REF!*#REF!,0)</f>
        <v>#REF!</v>
      </c>
      <c r="J26" s="117">
        <v>955</v>
      </c>
      <c r="K26" s="126" t="s">
        <v>7</v>
      </c>
    </row>
    <row r="27" spans="1:11" ht="12">
      <c r="A27" s="13" t="s">
        <v>43</v>
      </c>
      <c r="B27" s="13">
        <v>5128</v>
      </c>
      <c r="C27" s="24" t="s">
        <v>235</v>
      </c>
      <c r="D27" s="313"/>
      <c r="E27" s="326"/>
      <c r="F27" s="320"/>
      <c r="G27" s="321"/>
      <c r="H27" s="25">
        <v>38</v>
      </c>
      <c r="I27" s="25" t="e">
        <f>ROUND(H27/H35*J35,0)</f>
        <v>#VALUE!</v>
      </c>
      <c r="J27" s="26">
        <v>32</v>
      </c>
      <c r="K27" s="27" t="s">
        <v>8</v>
      </c>
    </row>
    <row r="28" spans="1:11" s="106" customFormat="1" ht="12">
      <c r="A28" s="102" t="s">
        <v>43</v>
      </c>
      <c r="B28" s="152">
        <v>6587</v>
      </c>
      <c r="C28" s="103" t="s">
        <v>236</v>
      </c>
      <c r="D28" s="313"/>
      <c r="E28" s="324" t="s">
        <v>198</v>
      </c>
      <c r="F28" s="320"/>
      <c r="G28" s="321"/>
      <c r="H28" s="107">
        <v>2335</v>
      </c>
      <c r="I28" s="104">
        <f>J25*2</f>
        <v>1908</v>
      </c>
      <c r="J28" s="151">
        <v>1909</v>
      </c>
      <c r="K28" s="105" t="s">
        <v>7</v>
      </c>
    </row>
    <row r="29" spans="1:11" s="118" customFormat="1" ht="12">
      <c r="A29" s="96" t="s">
        <v>43</v>
      </c>
      <c r="B29" s="96">
        <v>5129</v>
      </c>
      <c r="C29" s="97" t="s">
        <v>236</v>
      </c>
      <c r="D29" s="313"/>
      <c r="E29" s="325"/>
      <c r="F29" s="320"/>
      <c r="G29" s="321"/>
      <c r="H29" s="127">
        <v>2335</v>
      </c>
      <c r="I29" s="125">
        <f>J26*2</f>
        <v>1910</v>
      </c>
      <c r="J29" s="117">
        <v>1911</v>
      </c>
      <c r="K29" s="126" t="s">
        <v>7</v>
      </c>
    </row>
    <row r="30" spans="1:11" ht="12">
      <c r="A30" s="195" t="s">
        <v>43</v>
      </c>
      <c r="B30" s="195">
        <v>5130</v>
      </c>
      <c r="C30" s="24" t="s">
        <v>237</v>
      </c>
      <c r="D30" s="313"/>
      <c r="E30" s="326" t="s">
        <v>196</v>
      </c>
      <c r="F30" s="320"/>
      <c r="G30" s="321"/>
      <c r="H30" s="30">
        <v>77</v>
      </c>
      <c r="I30" s="25" t="e">
        <f>I27*2</f>
        <v>#VALUE!</v>
      </c>
      <c r="J30" s="26">
        <v>64</v>
      </c>
      <c r="K30" s="194" t="s">
        <v>8</v>
      </c>
    </row>
    <row r="31" spans="1:11" ht="12">
      <c r="A31" s="207" t="s">
        <v>43</v>
      </c>
      <c r="B31" s="207">
        <v>5131</v>
      </c>
      <c r="C31" s="24" t="s">
        <v>238</v>
      </c>
      <c r="D31" s="313"/>
      <c r="E31" s="205" t="s">
        <v>199</v>
      </c>
      <c r="F31" s="320"/>
      <c r="G31" s="321"/>
      <c r="H31" s="30">
        <v>3704</v>
      </c>
      <c r="I31" s="25" t="e">
        <f>I25*3</f>
        <v>#REF!</v>
      </c>
      <c r="J31" s="26">
        <v>213</v>
      </c>
      <c r="K31" s="310" t="s">
        <v>90</v>
      </c>
    </row>
    <row r="32" spans="1:11" ht="12">
      <c r="A32" s="195" t="s">
        <v>43</v>
      </c>
      <c r="B32" s="195">
        <v>5132</v>
      </c>
      <c r="C32" s="24" t="s">
        <v>239</v>
      </c>
      <c r="D32" s="314"/>
      <c r="E32" s="154" t="s">
        <v>200</v>
      </c>
      <c r="F32" s="322"/>
      <c r="G32" s="323"/>
      <c r="H32" s="30">
        <v>122</v>
      </c>
      <c r="I32" s="25">
        <f>J27*3</f>
        <v>96</v>
      </c>
      <c r="J32" s="26">
        <v>213</v>
      </c>
      <c r="K32" s="311"/>
    </row>
    <row r="33" spans="1:11" ht="8.25" customHeight="1">
      <c r="A33" s="4"/>
      <c r="B33" s="4"/>
      <c r="C33" s="17"/>
      <c r="D33" s="5"/>
      <c r="E33" s="41"/>
      <c r="F33" s="16"/>
      <c r="G33" s="16"/>
      <c r="H33" s="22"/>
      <c r="I33" s="22"/>
      <c r="J33" s="42"/>
      <c r="K33" s="43"/>
    </row>
    <row r="34" spans="1:11" ht="18" customHeight="1">
      <c r="A34" s="44" t="s">
        <v>9</v>
      </c>
      <c r="B34" s="4"/>
      <c r="C34" s="17"/>
      <c r="D34" s="5"/>
      <c r="E34" s="41"/>
      <c r="F34" s="16"/>
      <c r="G34" s="16"/>
      <c r="H34" s="22"/>
      <c r="I34" s="22"/>
      <c r="J34" s="42"/>
      <c r="K34" s="43"/>
    </row>
    <row r="35" spans="1:11" ht="12">
      <c r="A35" s="327" t="s">
        <v>2</v>
      </c>
      <c r="B35" s="327"/>
      <c r="C35" s="337" t="s">
        <v>0</v>
      </c>
      <c r="D35" s="327" t="s">
        <v>1</v>
      </c>
      <c r="E35" s="327"/>
      <c r="F35" s="327"/>
      <c r="G35" s="327"/>
      <c r="H35" s="300" t="s">
        <v>11</v>
      </c>
      <c r="I35" s="300" t="s">
        <v>12</v>
      </c>
      <c r="J35" s="308" t="s">
        <v>6</v>
      </c>
      <c r="K35" s="300" t="s">
        <v>5</v>
      </c>
    </row>
    <row r="36" spans="1:11" ht="12">
      <c r="A36" s="13" t="s">
        <v>3</v>
      </c>
      <c r="B36" s="13" t="s">
        <v>4</v>
      </c>
      <c r="C36" s="337"/>
      <c r="D36" s="327"/>
      <c r="E36" s="327"/>
      <c r="F36" s="327"/>
      <c r="G36" s="327"/>
      <c r="H36" s="301"/>
      <c r="I36" s="301"/>
      <c r="J36" s="308"/>
      <c r="K36" s="301"/>
    </row>
    <row r="37" spans="1:11" s="106" customFormat="1" ht="13.5" customHeight="1">
      <c r="A37" s="102" t="s">
        <v>43</v>
      </c>
      <c r="B37" s="152">
        <v>1149</v>
      </c>
      <c r="C37" s="103" t="s">
        <v>203</v>
      </c>
      <c r="D37" s="312" t="s">
        <v>240</v>
      </c>
      <c r="E37" s="331" t="s">
        <v>197</v>
      </c>
      <c r="F37" s="318" t="s">
        <v>205</v>
      </c>
      <c r="G37" s="319"/>
      <c r="H37" s="104">
        <v>1168</v>
      </c>
      <c r="I37" s="104" t="e">
        <f>ROUND(H37/H47*J47,0)</f>
        <v>#DIV/0!</v>
      </c>
      <c r="J37" s="151">
        <v>849</v>
      </c>
      <c r="K37" s="105" t="s">
        <v>7</v>
      </c>
    </row>
    <row r="38" spans="1:11" s="118" customFormat="1" ht="13.5" customHeight="1">
      <c r="A38" s="96" t="s">
        <v>43</v>
      </c>
      <c r="B38" s="96">
        <v>3477</v>
      </c>
      <c r="C38" s="97" t="s">
        <v>203</v>
      </c>
      <c r="D38" s="313"/>
      <c r="E38" s="332"/>
      <c r="F38" s="320"/>
      <c r="G38" s="321"/>
      <c r="H38" s="125">
        <v>1168</v>
      </c>
      <c r="I38" s="125" t="e">
        <f>ROUND(H38/H48*J48,0)</f>
        <v>#DIV/0!</v>
      </c>
      <c r="J38" s="117">
        <v>850</v>
      </c>
      <c r="K38" s="126" t="s">
        <v>7</v>
      </c>
    </row>
    <row r="39" spans="1:11" ht="12">
      <c r="A39" s="13" t="s">
        <v>43</v>
      </c>
      <c r="B39" s="13">
        <v>3478</v>
      </c>
      <c r="C39" s="24" t="s">
        <v>19</v>
      </c>
      <c r="D39" s="313"/>
      <c r="E39" s="333"/>
      <c r="F39" s="320"/>
      <c r="G39" s="321"/>
      <c r="H39" s="25">
        <v>38</v>
      </c>
      <c r="I39" s="25" t="e">
        <f>ROUND(H39/H63*J63,0)</f>
        <v>#VALUE!</v>
      </c>
      <c r="J39" s="26">
        <v>28</v>
      </c>
      <c r="K39" s="27" t="s">
        <v>8</v>
      </c>
    </row>
    <row r="40" spans="1:11" s="106" customFormat="1" ht="12">
      <c r="A40" s="102" t="s">
        <v>43</v>
      </c>
      <c r="B40" s="152">
        <v>1150</v>
      </c>
      <c r="C40" s="103" t="s">
        <v>20</v>
      </c>
      <c r="D40" s="313"/>
      <c r="E40" s="331" t="s">
        <v>198</v>
      </c>
      <c r="F40" s="320"/>
      <c r="G40" s="321"/>
      <c r="H40" s="107">
        <v>2335</v>
      </c>
      <c r="I40" s="104">
        <f>J37*2</f>
        <v>1698</v>
      </c>
      <c r="J40" s="151">
        <v>1699</v>
      </c>
      <c r="K40" s="105" t="s">
        <v>7</v>
      </c>
    </row>
    <row r="41" spans="1:11" s="118" customFormat="1" ht="12">
      <c r="A41" s="96" t="s">
        <v>43</v>
      </c>
      <c r="B41" s="96">
        <v>3479</v>
      </c>
      <c r="C41" s="97" t="s">
        <v>20</v>
      </c>
      <c r="D41" s="313"/>
      <c r="E41" s="332"/>
      <c r="F41" s="320"/>
      <c r="G41" s="321"/>
      <c r="H41" s="127">
        <v>2335</v>
      </c>
      <c r="I41" s="125">
        <f>J38*2</f>
        <v>1700</v>
      </c>
      <c r="J41" s="117">
        <v>1700</v>
      </c>
      <c r="K41" s="126" t="s">
        <v>7</v>
      </c>
    </row>
    <row r="42" spans="1:11" ht="12">
      <c r="A42" s="13" t="s">
        <v>43</v>
      </c>
      <c r="B42" s="13">
        <v>3480</v>
      </c>
      <c r="C42" s="24" t="s">
        <v>21</v>
      </c>
      <c r="D42" s="313"/>
      <c r="E42" s="333" t="s">
        <v>196</v>
      </c>
      <c r="F42" s="320"/>
      <c r="G42" s="321"/>
      <c r="H42" s="30">
        <v>77</v>
      </c>
      <c r="I42" s="25" t="e">
        <f>I39*2</f>
        <v>#VALUE!</v>
      </c>
      <c r="J42" s="26">
        <v>57</v>
      </c>
      <c r="K42" s="27" t="s">
        <v>8</v>
      </c>
    </row>
    <row r="43" spans="1:11" s="106" customFormat="1" ht="12" customHeight="1">
      <c r="A43" s="102" t="s">
        <v>43</v>
      </c>
      <c r="B43" s="152">
        <v>1151</v>
      </c>
      <c r="C43" s="103" t="s">
        <v>22</v>
      </c>
      <c r="D43" s="313"/>
      <c r="E43" s="121" t="s">
        <v>199</v>
      </c>
      <c r="F43" s="320"/>
      <c r="G43" s="321"/>
      <c r="H43" s="107">
        <v>3704</v>
      </c>
      <c r="I43" s="104" t="e">
        <f>I37*3</f>
        <v>#DIV/0!</v>
      </c>
      <c r="J43" s="151">
        <v>194</v>
      </c>
      <c r="K43" s="310" t="s">
        <v>90</v>
      </c>
    </row>
    <row r="44" spans="1:11" s="118" customFormat="1" ht="12">
      <c r="A44" s="96" t="s">
        <v>43</v>
      </c>
      <c r="B44" s="96">
        <v>3481</v>
      </c>
      <c r="C44" s="97" t="s">
        <v>22</v>
      </c>
      <c r="D44" s="313"/>
      <c r="E44" s="128" t="s">
        <v>199</v>
      </c>
      <c r="F44" s="320"/>
      <c r="G44" s="321"/>
      <c r="H44" s="127">
        <v>3704</v>
      </c>
      <c r="I44" s="125" t="e">
        <f>I38*3</f>
        <v>#DIV/0!</v>
      </c>
      <c r="J44" s="117">
        <v>195</v>
      </c>
      <c r="K44" s="338"/>
    </row>
    <row r="45" spans="1:11" s="106" customFormat="1" ht="12">
      <c r="A45" s="102" t="s">
        <v>43</v>
      </c>
      <c r="B45" s="152">
        <v>1152</v>
      </c>
      <c r="C45" s="103" t="s">
        <v>23</v>
      </c>
      <c r="D45" s="313"/>
      <c r="E45" s="122" t="s">
        <v>200</v>
      </c>
      <c r="F45" s="320"/>
      <c r="G45" s="321"/>
      <c r="H45" s="107">
        <v>122</v>
      </c>
      <c r="I45" s="104">
        <f>J38*3</f>
        <v>2550</v>
      </c>
      <c r="J45" s="151">
        <v>194</v>
      </c>
      <c r="K45" s="338"/>
    </row>
    <row r="46" spans="1:11" s="118" customFormat="1" ht="12">
      <c r="A46" s="96" t="s">
        <v>43</v>
      </c>
      <c r="B46" s="96">
        <v>3482</v>
      </c>
      <c r="C46" s="97" t="s">
        <v>23</v>
      </c>
      <c r="D46" s="314"/>
      <c r="E46" s="129" t="s">
        <v>200</v>
      </c>
      <c r="F46" s="322"/>
      <c r="G46" s="323"/>
      <c r="H46" s="127">
        <v>122</v>
      </c>
      <c r="I46" s="125">
        <f>J39*3</f>
        <v>84</v>
      </c>
      <c r="J46" s="117">
        <v>195</v>
      </c>
      <c r="K46" s="311"/>
    </row>
    <row r="47" spans="1:11" ht="6.75" customHeight="1">
      <c r="A47" s="4"/>
      <c r="B47" s="4"/>
      <c r="C47" s="17"/>
      <c r="D47" s="5"/>
      <c r="E47" s="41"/>
      <c r="F47" s="16"/>
      <c r="G47" s="16"/>
      <c r="H47" s="22"/>
      <c r="I47" s="22"/>
      <c r="J47" s="42"/>
      <c r="K47" s="43"/>
    </row>
    <row r="48" spans="1:11" ht="18" customHeight="1">
      <c r="A48" s="44" t="s">
        <v>224</v>
      </c>
      <c r="B48" s="4"/>
      <c r="C48" s="17"/>
      <c r="D48" s="5"/>
      <c r="E48" s="41"/>
      <c r="F48" s="16"/>
      <c r="G48" s="16"/>
      <c r="H48" s="22"/>
      <c r="I48" s="22"/>
      <c r="J48" s="42"/>
      <c r="K48" s="43"/>
    </row>
    <row r="49" spans="1:11" ht="13.5" customHeight="1">
      <c r="A49" s="327" t="s">
        <v>2</v>
      </c>
      <c r="B49" s="327"/>
      <c r="C49" s="337" t="s">
        <v>0</v>
      </c>
      <c r="D49" s="327" t="s">
        <v>1</v>
      </c>
      <c r="E49" s="327"/>
      <c r="F49" s="327"/>
      <c r="G49" s="327"/>
      <c r="H49" s="300" t="s">
        <v>11</v>
      </c>
      <c r="I49" s="300" t="s">
        <v>12</v>
      </c>
      <c r="J49" s="308" t="s">
        <v>6</v>
      </c>
      <c r="K49" s="300" t="s">
        <v>5</v>
      </c>
    </row>
    <row r="50" spans="1:11" ht="12">
      <c r="A50" s="13" t="s">
        <v>3</v>
      </c>
      <c r="B50" s="13" t="s">
        <v>4</v>
      </c>
      <c r="C50" s="337"/>
      <c r="D50" s="327"/>
      <c r="E50" s="327"/>
      <c r="F50" s="327"/>
      <c r="G50" s="327"/>
      <c r="H50" s="301"/>
      <c r="I50" s="301"/>
      <c r="J50" s="308"/>
      <c r="K50" s="301"/>
    </row>
    <row r="51" spans="1:11" s="106" customFormat="1" ht="13.5" customHeight="1">
      <c r="A51" s="102" t="s">
        <v>43</v>
      </c>
      <c r="B51" s="152">
        <v>1153</v>
      </c>
      <c r="C51" s="103" t="s">
        <v>204</v>
      </c>
      <c r="D51" s="312" t="s">
        <v>240</v>
      </c>
      <c r="E51" s="331" t="s">
        <v>197</v>
      </c>
      <c r="F51" s="318" t="s">
        <v>225</v>
      </c>
      <c r="G51" s="319"/>
      <c r="H51" s="104">
        <v>1168</v>
      </c>
      <c r="I51" s="104" t="e">
        <f>ROUND(H51/H62*J62,0)</f>
        <v>#DIV/0!</v>
      </c>
      <c r="J51" s="151">
        <v>849</v>
      </c>
      <c r="K51" s="105" t="s">
        <v>7</v>
      </c>
    </row>
    <row r="52" spans="1:11" s="118" customFormat="1" ht="13.5" customHeight="1">
      <c r="A52" s="96" t="s">
        <v>43</v>
      </c>
      <c r="B52" s="96">
        <v>3483</v>
      </c>
      <c r="C52" s="97" t="s">
        <v>204</v>
      </c>
      <c r="D52" s="313"/>
      <c r="E52" s="332"/>
      <c r="F52" s="320"/>
      <c r="G52" s="321"/>
      <c r="H52" s="125">
        <v>1168</v>
      </c>
      <c r="I52" s="125" t="e">
        <f>ROUND(H52/H63*J63,0)</f>
        <v>#VALUE!</v>
      </c>
      <c r="J52" s="117">
        <v>850</v>
      </c>
      <c r="K52" s="126" t="s">
        <v>7</v>
      </c>
    </row>
    <row r="53" spans="1:11" ht="12">
      <c r="A53" s="13" t="s">
        <v>43</v>
      </c>
      <c r="B53" s="13">
        <v>3484</v>
      </c>
      <c r="C53" s="24" t="s">
        <v>24</v>
      </c>
      <c r="D53" s="313"/>
      <c r="E53" s="333"/>
      <c r="F53" s="320"/>
      <c r="G53" s="321"/>
      <c r="H53" s="25">
        <v>38</v>
      </c>
      <c r="I53" s="25">
        <f>ROUND(H53/H75*J75,0)</f>
        <v>12</v>
      </c>
      <c r="J53" s="26">
        <v>28</v>
      </c>
      <c r="K53" s="27" t="s">
        <v>8</v>
      </c>
    </row>
    <row r="54" spans="1:11" s="106" customFormat="1" ht="12">
      <c r="A54" s="102" t="s">
        <v>43</v>
      </c>
      <c r="B54" s="152">
        <v>1154</v>
      </c>
      <c r="C54" s="103" t="s">
        <v>25</v>
      </c>
      <c r="D54" s="313"/>
      <c r="E54" s="331" t="s">
        <v>198</v>
      </c>
      <c r="F54" s="320"/>
      <c r="G54" s="321"/>
      <c r="H54" s="107">
        <v>2335</v>
      </c>
      <c r="I54" s="104">
        <f>J51*2</f>
        <v>1698</v>
      </c>
      <c r="J54" s="151">
        <v>1699</v>
      </c>
      <c r="K54" s="105" t="s">
        <v>7</v>
      </c>
    </row>
    <row r="55" spans="1:11" s="118" customFormat="1" ht="12">
      <c r="A55" s="96" t="s">
        <v>43</v>
      </c>
      <c r="B55" s="96">
        <v>3485</v>
      </c>
      <c r="C55" s="97" t="s">
        <v>25</v>
      </c>
      <c r="D55" s="313"/>
      <c r="E55" s="332"/>
      <c r="F55" s="320"/>
      <c r="G55" s="321"/>
      <c r="H55" s="127">
        <v>2335</v>
      </c>
      <c r="I55" s="125">
        <f>J52*2</f>
        <v>1700</v>
      </c>
      <c r="J55" s="117">
        <v>1700</v>
      </c>
      <c r="K55" s="126" t="s">
        <v>7</v>
      </c>
    </row>
    <row r="56" spans="1:11" ht="12">
      <c r="A56" s="13" t="s">
        <v>43</v>
      </c>
      <c r="B56" s="13">
        <v>3486</v>
      </c>
      <c r="C56" s="24" t="s">
        <v>26</v>
      </c>
      <c r="D56" s="313"/>
      <c r="E56" s="333" t="s">
        <v>196</v>
      </c>
      <c r="F56" s="320"/>
      <c r="G56" s="321"/>
      <c r="H56" s="30">
        <v>77</v>
      </c>
      <c r="I56" s="25">
        <f>I53*2</f>
        <v>24</v>
      </c>
      <c r="J56" s="26">
        <v>57</v>
      </c>
      <c r="K56" s="27" t="s">
        <v>8</v>
      </c>
    </row>
    <row r="57" spans="1:11" s="106" customFormat="1" ht="12">
      <c r="A57" s="102" t="s">
        <v>43</v>
      </c>
      <c r="B57" s="152">
        <v>1155</v>
      </c>
      <c r="C57" s="103" t="s">
        <v>27</v>
      </c>
      <c r="D57" s="313"/>
      <c r="E57" s="121" t="s">
        <v>199</v>
      </c>
      <c r="F57" s="320"/>
      <c r="G57" s="321"/>
      <c r="H57" s="107">
        <v>3704</v>
      </c>
      <c r="I57" s="104" t="e">
        <f>I51*3</f>
        <v>#DIV/0!</v>
      </c>
      <c r="J57" s="151">
        <v>194</v>
      </c>
      <c r="K57" s="310" t="s">
        <v>90</v>
      </c>
    </row>
    <row r="58" spans="1:11" s="118" customFormat="1" ht="12">
      <c r="A58" s="96" t="s">
        <v>43</v>
      </c>
      <c r="B58" s="96">
        <v>3487</v>
      </c>
      <c r="C58" s="97" t="s">
        <v>27</v>
      </c>
      <c r="D58" s="313"/>
      <c r="E58" s="128" t="s">
        <v>199</v>
      </c>
      <c r="F58" s="320"/>
      <c r="G58" s="321"/>
      <c r="H58" s="127">
        <v>3704</v>
      </c>
      <c r="I58" s="125" t="e">
        <f>I52*3</f>
        <v>#VALUE!</v>
      </c>
      <c r="J58" s="117">
        <v>195</v>
      </c>
      <c r="K58" s="338"/>
    </row>
    <row r="59" spans="1:11" s="106" customFormat="1" ht="12">
      <c r="A59" s="102" t="s">
        <v>43</v>
      </c>
      <c r="B59" s="152">
        <v>1156</v>
      </c>
      <c r="C59" s="103" t="s">
        <v>28</v>
      </c>
      <c r="D59" s="313"/>
      <c r="E59" s="122" t="s">
        <v>200</v>
      </c>
      <c r="F59" s="320"/>
      <c r="G59" s="321"/>
      <c r="H59" s="107">
        <v>122</v>
      </c>
      <c r="I59" s="104">
        <f>J52*3</f>
        <v>2550</v>
      </c>
      <c r="J59" s="151">
        <v>194</v>
      </c>
      <c r="K59" s="338"/>
    </row>
    <row r="60" spans="1:11" s="118" customFormat="1" ht="12">
      <c r="A60" s="96" t="s">
        <v>43</v>
      </c>
      <c r="B60" s="96">
        <v>3488</v>
      </c>
      <c r="C60" s="97" t="s">
        <v>28</v>
      </c>
      <c r="D60" s="314"/>
      <c r="E60" s="129" t="s">
        <v>200</v>
      </c>
      <c r="F60" s="322"/>
      <c r="G60" s="323"/>
      <c r="H60" s="127">
        <v>122</v>
      </c>
      <c r="I60" s="125">
        <f>J53*3</f>
        <v>84</v>
      </c>
      <c r="J60" s="117">
        <v>195</v>
      </c>
      <c r="K60" s="311"/>
    </row>
    <row r="61" spans="1:11" ht="8.25" customHeight="1">
      <c r="A61" s="4"/>
      <c r="B61" s="4"/>
      <c r="C61" s="17"/>
      <c r="D61" s="5"/>
      <c r="E61" s="41"/>
      <c r="F61" s="16"/>
      <c r="G61" s="16"/>
      <c r="H61" s="22"/>
      <c r="I61" s="22"/>
      <c r="J61" s="42"/>
      <c r="K61" s="43"/>
    </row>
    <row r="62" spans="1:13" ht="18.75">
      <c r="A62" s="2" t="s">
        <v>45</v>
      </c>
      <c r="B62" s="16"/>
      <c r="C62" s="17"/>
      <c r="D62" s="18"/>
      <c r="E62" s="18"/>
      <c r="F62" s="19"/>
      <c r="G62" s="19"/>
      <c r="H62" s="20"/>
      <c r="I62" s="20"/>
      <c r="J62" s="20"/>
      <c r="K62" s="21"/>
      <c r="L62" s="22"/>
      <c r="M62" s="23"/>
    </row>
    <row r="63" spans="1:11" ht="13.5" customHeight="1">
      <c r="A63" s="327" t="s">
        <v>2</v>
      </c>
      <c r="B63" s="327"/>
      <c r="C63" s="337" t="s">
        <v>0</v>
      </c>
      <c r="D63" s="327" t="s">
        <v>1</v>
      </c>
      <c r="E63" s="327"/>
      <c r="F63" s="327"/>
      <c r="G63" s="327"/>
      <c r="H63" s="300" t="s">
        <v>11</v>
      </c>
      <c r="I63" s="300" t="s">
        <v>12</v>
      </c>
      <c r="J63" s="308" t="s">
        <v>6</v>
      </c>
      <c r="K63" s="300" t="s">
        <v>5</v>
      </c>
    </row>
    <row r="64" spans="1:11" ht="12">
      <c r="A64" s="13" t="s">
        <v>3</v>
      </c>
      <c r="B64" s="13" t="s">
        <v>4</v>
      </c>
      <c r="C64" s="337"/>
      <c r="D64" s="327"/>
      <c r="E64" s="327"/>
      <c r="F64" s="327"/>
      <c r="G64" s="327"/>
      <c r="H64" s="301"/>
      <c r="I64" s="301"/>
      <c r="J64" s="308"/>
      <c r="K64" s="301"/>
    </row>
    <row r="65" spans="1:11" s="106" customFormat="1" ht="13.5" customHeight="1">
      <c r="A65" s="102" t="s">
        <v>43</v>
      </c>
      <c r="B65" s="152">
        <v>1157</v>
      </c>
      <c r="C65" s="103" t="s">
        <v>13</v>
      </c>
      <c r="D65" s="312" t="s">
        <v>240</v>
      </c>
      <c r="E65" s="324" t="s">
        <v>197</v>
      </c>
      <c r="F65" s="302"/>
      <c r="G65" s="303"/>
      <c r="H65" s="104">
        <v>1168</v>
      </c>
      <c r="I65" s="104" t="e">
        <f>ROUND(H65/#REF!*#REF!,0)</f>
        <v>#REF!</v>
      </c>
      <c r="J65" s="151">
        <v>1213</v>
      </c>
      <c r="K65" s="105" t="s">
        <v>7</v>
      </c>
    </row>
    <row r="66" spans="1:11" s="118" customFormat="1" ht="13.5" customHeight="1">
      <c r="A66" s="96" t="s">
        <v>43</v>
      </c>
      <c r="B66" s="96">
        <v>3489</v>
      </c>
      <c r="C66" s="97" t="s">
        <v>13</v>
      </c>
      <c r="D66" s="313"/>
      <c r="E66" s="325"/>
      <c r="F66" s="28"/>
      <c r="G66" s="29"/>
      <c r="H66" s="125"/>
      <c r="I66" s="125"/>
      <c r="J66" s="117">
        <v>1214</v>
      </c>
      <c r="K66" s="126" t="s">
        <v>7</v>
      </c>
    </row>
    <row r="67" spans="1:11" ht="12">
      <c r="A67" s="13" t="s">
        <v>43</v>
      </c>
      <c r="B67" s="13">
        <v>3490</v>
      </c>
      <c r="C67" s="24" t="s">
        <v>14</v>
      </c>
      <c r="D67" s="313"/>
      <c r="E67" s="326"/>
      <c r="F67" s="304"/>
      <c r="G67" s="305"/>
      <c r="H67" s="25">
        <v>38</v>
      </c>
      <c r="I67" s="25">
        <f>ROUND(H67/H75*J75,0)</f>
        <v>12</v>
      </c>
      <c r="J67" s="26">
        <v>40</v>
      </c>
      <c r="K67" s="27" t="s">
        <v>8</v>
      </c>
    </row>
    <row r="68" spans="1:11" s="106" customFormat="1" ht="12">
      <c r="A68" s="102" t="s">
        <v>43</v>
      </c>
      <c r="B68" s="152">
        <v>1158</v>
      </c>
      <c r="C68" s="103" t="s">
        <v>15</v>
      </c>
      <c r="D68" s="313"/>
      <c r="E68" s="324" t="s">
        <v>198</v>
      </c>
      <c r="F68" s="302"/>
      <c r="G68" s="303"/>
      <c r="H68" s="107">
        <v>2335</v>
      </c>
      <c r="I68" s="104">
        <f>J65*2</f>
        <v>2426</v>
      </c>
      <c r="J68" s="151">
        <v>2427</v>
      </c>
      <c r="K68" s="105" t="s">
        <v>7</v>
      </c>
    </row>
    <row r="69" spans="1:11" s="118" customFormat="1" ht="12">
      <c r="A69" s="96" t="s">
        <v>43</v>
      </c>
      <c r="B69" s="96">
        <v>3491</v>
      </c>
      <c r="C69" s="97" t="s">
        <v>15</v>
      </c>
      <c r="D69" s="313"/>
      <c r="E69" s="325"/>
      <c r="F69" s="28"/>
      <c r="G69" s="29"/>
      <c r="H69" s="127"/>
      <c r="I69" s="125"/>
      <c r="J69" s="117">
        <v>2429</v>
      </c>
      <c r="K69" s="126" t="s">
        <v>7</v>
      </c>
    </row>
    <row r="70" spans="1:11" ht="12">
      <c r="A70" s="13" t="s">
        <v>43</v>
      </c>
      <c r="B70" s="13">
        <v>3492</v>
      </c>
      <c r="C70" s="24" t="s">
        <v>16</v>
      </c>
      <c r="D70" s="313"/>
      <c r="E70" s="326" t="s">
        <v>196</v>
      </c>
      <c r="F70" s="335"/>
      <c r="G70" s="336"/>
      <c r="H70" s="30">
        <v>77</v>
      </c>
      <c r="I70" s="25">
        <f>I67*2</f>
        <v>24</v>
      </c>
      <c r="J70" s="26">
        <v>81</v>
      </c>
      <c r="K70" s="27" t="s">
        <v>8</v>
      </c>
    </row>
    <row r="71" spans="1:11" s="106" customFormat="1" ht="12">
      <c r="A71" s="102" t="s">
        <v>43</v>
      </c>
      <c r="B71" s="152">
        <v>1159</v>
      </c>
      <c r="C71" s="103" t="s">
        <v>17</v>
      </c>
      <c r="D71" s="313"/>
      <c r="E71" s="120" t="s">
        <v>199</v>
      </c>
      <c r="F71" s="339"/>
      <c r="G71" s="340"/>
      <c r="H71" s="107">
        <v>3704</v>
      </c>
      <c r="I71" s="104" t="e">
        <f>I65*3</f>
        <v>#REF!</v>
      </c>
      <c r="J71" s="151">
        <v>277</v>
      </c>
      <c r="K71" s="310" t="s">
        <v>90</v>
      </c>
    </row>
    <row r="72" spans="1:11" s="118" customFormat="1" ht="12">
      <c r="A72" s="96" t="s">
        <v>43</v>
      </c>
      <c r="B72" s="96">
        <v>3493</v>
      </c>
      <c r="C72" s="97" t="s">
        <v>17</v>
      </c>
      <c r="D72" s="313"/>
      <c r="E72" s="130" t="s">
        <v>199</v>
      </c>
      <c r="F72" s="345"/>
      <c r="G72" s="346"/>
      <c r="H72" s="127">
        <v>3704</v>
      </c>
      <c r="I72" s="125">
        <f>I66*3</f>
        <v>0</v>
      </c>
      <c r="J72" s="117">
        <v>278</v>
      </c>
      <c r="K72" s="338"/>
    </row>
    <row r="73" spans="1:11" s="106" customFormat="1" ht="12">
      <c r="A73" s="102" t="s">
        <v>43</v>
      </c>
      <c r="B73" s="152">
        <v>1160</v>
      </c>
      <c r="C73" s="103" t="s">
        <v>18</v>
      </c>
      <c r="D73" s="313"/>
      <c r="E73" s="120" t="s">
        <v>200</v>
      </c>
      <c r="F73" s="339"/>
      <c r="G73" s="340"/>
      <c r="H73" s="107">
        <v>122</v>
      </c>
      <c r="I73" s="104">
        <f>J66*3</f>
        <v>3642</v>
      </c>
      <c r="J73" s="151">
        <v>277</v>
      </c>
      <c r="K73" s="338"/>
    </row>
    <row r="74" spans="1:11" s="118" customFormat="1" ht="12">
      <c r="A74" s="96" t="s">
        <v>43</v>
      </c>
      <c r="B74" s="96">
        <v>3494</v>
      </c>
      <c r="C74" s="97" t="s">
        <v>18</v>
      </c>
      <c r="D74" s="314"/>
      <c r="E74" s="130" t="s">
        <v>200</v>
      </c>
      <c r="F74" s="345"/>
      <c r="G74" s="346"/>
      <c r="H74" s="127">
        <v>122</v>
      </c>
      <c r="I74" s="125">
        <f>J67*3</f>
        <v>120</v>
      </c>
      <c r="J74" s="117">
        <v>278</v>
      </c>
      <c r="K74" s="311"/>
    </row>
    <row r="75" spans="1:11" ht="17.25" customHeight="1">
      <c r="A75" s="13" t="s">
        <v>43</v>
      </c>
      <c r="B75" s="13">
        <v>3497</v>
      </c>
      <c r="C75" s="24" t="s">
        <v>249</v>
      </c>
      <c r="D75" s="334" t="s">
        <v>253</v>
      </c>
      <c r="E75" s="32" t="s">
        <v>201</v>
      </c>
      <c r="F75" s="306"/>
      <c r="G75" s="307"/>
      <c r="H75" s="30">
        <v>270</v>
      </c>
      <c r="I75" s="30">
        <v>190</v>
      </c>
      <c r="J75" s="26">
        <v>88</v>
      </c>
      <c r="K75" s="310" t="s">
        <v>7</v>
      </c>
    </row>
    <row r="76" spans="1:11" ht="15.75" customHeight="1">
      <c r="A76" s="161" t="s">
        <v>43</v>
      </c>
      <c r="B76" s="161">
        <v>3498</v>
      </c>
      <c r="C76" s="24" t="s">
        <v>250</v>
      </c>
      <c r="D76" s="334"/>
      <c r="E76" s="153" t="s">
        <v>202</v>
      </c>
      <c r="F76" s="306"/>
      <c r="G76" s="307"/>
      <c r="H76" s="30">
        <v>285</v>
      </c>
      <c r="I76" s="30">
        <v>190</v>
      </c>
      <c r="J76" s="26">
        <v>176</v>
      </c>
      <c r="K76" s="338"/>
    </row>
    <row r="77" spans="1:11" ht="15.75" customHeight="1">
      <c r="A77" s="161" t="s">
        <v>43</v>
      </c>
      <c r="B77" s="161">
        <v>3843</v>
      </c>
      <c r="C77" s="24" t="s">
        <v>251</v>
      </c>
      <c r="D77" s="334"/>
      <c r="E77" s="160" t="s">
        <v>201</v>
      </c>
      <c r="F77" s="306"/>
      <c r="G77" s="307"/>
      <c r="H77" s="22"/>
      <c r="I77" s="22"/>
      <c r="J77" s="26">
        <v>72</v>
      </c>
      <c r="K77" s="338"/>
    </row>
    <row r="78" spans="1:11" ht="15.75" customHeight="1">
      <c r="A78" s="161" t="s">
        <v>43</v>
      </c>
      <c r="B78" s="161">
        <v>3844</v>
      </c>
      <c r="C78" s="24" t="s">
        <v>252</v>
      </c>
      <c r="D78" s="334"/>
      <c r="E78" s="153" t="s">
        <v>202</v>
      </c>
      <c r="F78" s="306"/>
      <c r="G78" s="307"/>
      <c r="H78" s="22"/>
      <c r="I78" s="22"/>
      <c r="J78" s="26">
        <v>144</v>
      </c>
      <c r="K78" s="311"/>
    </row>
    <row r="79" spans="1:11" s="39" customFormat="1" ht="9" customHeight="1">
      <c r="A79" s="14"/>
      <c r="B79" s="14"/>
      <c r="C79" s="33"/>
      <c r="D79" s="15"/>
      <c r="E79" s="34"/>
      <c r="F79" s="35"/>
      <c r="G79" s="35"/>
      <c r="H79" s="36"/>
      <c r="I79" s="36"/>
      <c r="J79" s="37"/>
      <c r="K79" s="38"/>
    </row>
    <row r="80" spans="1:11" s="39" customFormat="1" ht="18" customHeight="1">
      <c r="A80" s="40" t="s">
        <v>232</v>
      </c>
      <c r="B80" s="14"/>
      <c r="C80" s="33"/>
      <c r="D80" s="15"/>
      <c r="E80" s="34"/>
      <c r="F80" s="35"/>
      <c r="G80" s="35"/>
      <c r="H80" s="36"/>
      <c r="I80" s="36"/>
      <c r="J80" s="37"/>
      <c r="K80" s="38"/>
    </row>
    <row r="81" spans="1:11" ht="13.5" customHeight="1">
      <c r="A81" s="327" t="s">
        <v>2</v>
      </c>
      <c r="B81" s="327"/>
      <c r="C81" s="337" t="s">
        <v>0</v>
      </c>
      <c r="D81" s="327" t="s">
        <v>1</v>
      </c>
      <c r="E81" s="327"/>
      <c r="F81" s="327"/>
      <c r="G81" s="327"/>
      <c r="H81" s="300" t="s">
        <v>11</v>
      </c>
      <c r="I81" s="300" t="s">
        <v>12</v>
      </c>
      <c r="J81" s="308" t="s">
        <v>6</v>
      </c>
      <c r="K81" s="300" t="s">
        <v>5</v>
      </c>
    </row>
    <row r="82" spans="1:11" ht="12">
      <c r="A82" s="13" t="s">
        <v>3</v>
      </c>
      <c r="B82" s="13" t="s">
        <v>4</v>
      </c>
      <c r="C82" s="337"/>
      <c r="D82" s="327"/>
      <c r="E82" s="327"/>
      <c r="F82" s="327"/>
      <c r="G82" s="327"/>
      <c r="H82" s="301"/>
      <c r="I82" s="301"/>
      <c r="J82" s="308"/>
      <c r="K82" s="301"/>
    </row>
    <row r="83" spans="1:11" s="106" customFormat="1" ht="13.5" customHeight="1">
      <c r="A83" s="102" t="s">
        <v>43</v>
      </c>
      <c r="B83" s="152">
        <v>6591</v>
      </c>
      <c r="C83" s="103" t="s">
        <v>234</v>
      </c>
      <c r="D83" s="312" t="s">
        <v>240</v>
      </c>
      <c r="E83" s="324" t="s">
        <v>197</v>
      </c>
      <c r="F83" s="318" t="s">
        <v>233</v>
      </c>
      <c r="G83" s="319"/>
      <c r="H83" s="104">
        <v>1168</v>
      </c>
      <c r="I83" s="104" t="e">
        <f>ROUND(H83/#REF!*#REF!,0)</f>
        <v>#REF!</v>
      </c>
      <c r="J83" s="151">
        <v>954</v>
      </c>
      <c r="K83" s="105" t="s">
        <v>7</v>
      </c>
    </row>
    <row r="84" spans="1:11" s="118" customFormat="1" ht="13.5" customHeight="1">
      <c r="A84" s="96" t="s">
        <v>43</v>
      </c>
      <c r="B84" s="96">
        <v>5133</v>
      </c>
      <c r="C84" s="97" t="s">
        <v>234</v>
      </c>
      <c r="D84" s="313"/>
      <c r="E84" s="325"/>
      <c r="F84" s="320"/>
      <c r="G84" s="321"/>
      <c r="H84" s="125">
        <v>1168</v>
      </c>
      <c r="I84" s="125" t="e">
        <f>ROUND(H84/#REF!*#REF!,0)</f>
        <v>#REF!</v>
      </c>
      <c r="J84" s="117">
        <v>955</v>
      </c>
      <c r="K84" s="126" t="s">
        <v>7</v>
      </c>
    </row>
    <row r="85" spans="1:11" ht="12">
      <c r="A85" s="13" t="s">
        <v>43</v>
      </c>
      <c r="B85" s="13">
        <v>5134</v>
      </c>
      <c r="C85" s="24" t="s">
        <v>235</v>
      </c>
      <c r="D85" s="313"/>
      <c r="E85" s="326"/>
      <c r="F85" s="320"/>
      <c r="G85" s="321"/>
      <c r="H85" s="25">
        <v>38</v>
      </c>
      <c r="I85" s="25" t="e">
        <f>ROUND(H85/H93*J93,0)</f>
        <v>#VALUE!</v>
      </c>
      <c r="J85" s="26">
        <v>32</v>
      </c>
      <c r="K85" s="27" t="s">
        <v>8</v>
      </c>
    </row>
    <row r="86" spans="1:11" s="106" customFormat="1" ht="12">
      <c r="A86" s="102" t="s">
        <v>43</v>
      </c>
      <c r="B86" s="152">
        <v>6592</v>
      </c>
      <c r="C86" s="103" t="s">
        <v>236</v>
      </c>
      <c r="D86" s="313"/>
      <c r="E86" s="324" t="s">
        <v>198</v>
      </c>
      <c r="F86" s="320"/>
      <c r="G86" s="321"/>
      <c r="H86" s="107">
        <v>2335</v>
      </c>
      <c r="I86" s="104">
        <f>J83*2</f>
        <v>1908</v>
      </c>
      <c r="J86" s="151">
        <v>1909</v>
      </c>
      <c r="K86" s="105" t="s">
        <v>7</v>
      </c>
    </row>
    <row r="87" spans="1:11" s="118" customFormat="1" ht="12">
      <c r="A87" s="96" t="s">
        <v>43</v>
      </c>
      <c r="B87" s="96">
        <v>5135</v>
      </c>
      <c r="C87" s="97" t="s">
        <v>236</v>
      </c>
      <c r="D87" s="313"/>
      <c r="E87" s="325"/>
      <c r="F87" s="320"/>
      <c r="G87" s="321"/>
      <c r="H87" s="127">
        <v>2335</v>
      </c>
      <c r="I87" s="125">
        <f>J84*2</f>
        <v>1910</v>
      </c>
      <c r="J87" s="117">
        <v>1911</v>
      </c>
      <c r="K87" s="126" t="s">
        <v>7</v>
      </c>
    </row>
    <row r="88" spans="1:11" ht="12">
      <c r="A88" s="195" t="s">
        <v>43</v>
      </c>
      <c r="B88" s="195">
        <v>5136</v>
      </c>
      <c r="C88" s="24" t="s">
        <v>237</v>
      </c>
      <c r="D88" s="313"/>
      <c r="E88" s="326" t="s">
        <v>196</v>
      </c>
      <c r="F88" s="320"/>
      <c r="G88" s="321"/>
      <c r="H88" s="30">
        <v>77</v>
      </c>
      <c r="I88" s="25" t="e">
        <f>I85*2</f>
        <v>#VALUE!</v>
      </c>
      <c r="J88" s="26">
        <v>64</v>
      </c>
      <c r="K88" s="194" t="s">
        <v>8</v>
      </c>
    </row>
    <row r="89" spans="1:11" ht="12">
      <c r="A89" s="207" t="s">
        <v>43</v>
      </c>
      <c r="B89" s="207">
        <v>5137</v>
      </c>
      <c r="C89" s="24" t="s">
        <v>238</v>
      </c>
      <c r="D89" s="313"/>
      <c r="E89" s="205" t="s">
        <v>199</v>
      </c>
      <c r="F89" s="320"/>
      <c r="G89" s="321"/>
      <c r="H89" s="30">
        <v>3704</v>
      </c>
      <c r="I89" s="25" t="e">
        <f>I83*3</f>
        <v>#REF!</v>
      </c>
      <c r="J89" s="26">
        <v>213</v>
      </c>
      <c r="K89" s="310" t="s">
        <v>90</v>
      </c>
    </row>
    <row r="90" spans="1:11" ht="13.5" customHeight="1">
      <c r="A90" s="195" t="s">
        <v>43</v>
      </c>
      <c r="B90" s="195">
        <v>5138</v>
      </c>
      <c r="C90" s="24" t="s">
        <v>239</v>
      </c>
      <c r="D90" s="314"/>
      <c r="E90" s="154" t="s">
        <v>200</v>
      </c>
      <c r="F90" s="322"/>
      <c r="G90" s="323"/>
      <c r="H90" s="30">
        <v>122</v>
      </c>
      <c r="I90" s="25">
        <f>J85*3</f>
        <v>96</v>
      </c>
      <c r="J90" s="26">
        <v>213</v>
      </c>
      <c r="K90" s="311"/>
    </row>
    <row r="91" spans="1:11" ht="8.25" customHeight="1">
      <c r="A91" s="4"/>
      <c r="B91" s="4"/>
      <c r="C91" s="17"/>
      <c r="D91" s="5"/>
      <c r="E91" s="5"/>
      <c r="F91" s="16"/>
      <c r="G91" s="16"/>
      <c r="H91" s="22"/>
      <c r="I91" s="22"/>
      <c r="J91" s="42"/>
      <c r="K91" s="43"/>
    </row>
    <row r="92" spans="1:11" ht="18" customHeight="1">
      <c r="A92" s="44" t="s">
        <v>9</v>
      </c>
      <c r="B92" s="4"/>
      <c r="C92" s="17"/>
      <c r="D92" s="5"/>
      <c r="E92" s="41"/>
      <c r="F92" s="16"/>
      <c r="G92" s="16"/>
      <c r="H92" s="22"/>
      <c r="I92" s="22"/>
      <c r="J92" s="42"/>
      <c r="K92" s="43"/>
    </row>
    <row r="93" spans="1:11" ht="13.5" customHeight="1">
      <c r="A93" s="327" t="s">
        <v>2</v>
      </c>
      <c r="B93" s="327"/>
      <c r="C93" s="337" t="s">
        <v>0</v>
      </c>
      <c r="D93" s="327" t="s">
        <v>1</v>
      </c>
      <c r="E93" s="327"/>
      <c r="F93" s="327"/>
      <c r="G93" s="327"/>
      <c r="H93" s="300" t="s">
        <v>11</v>
      </c>
      <c r="I93" s="300" t="s">
        <v>12</v>
      </c>
      <c r="J93" s="308" t="s">
        <v>6</v>
      </c>
      <c r="K93" s="300" t="s">
        <v>5</v>
      </c>
    </row>
    <row r="94" spans="1:11" ht="13.5" customHeight="1">
      <c r="A94" s="13" t="s">
        <v>3</v>
      </c>
      <c r="B94" s="13" t="s">
        <v>4</v>
      </c>
      <c r="C94" s="337"/>
      <c r="D94" s="327"/>
      <c r="E94" s="327"/>
      <c r="F94" s="327"/>
      <c r="G94" s="327"/>
      <c r="H94" s="301"/>
      <c r="I94" s="301"/>
      <c r="J94" s="308"/>
      <c r="K94" s="301"/>
    </row>
    <row r="95" spans="1:11" s="106" customFormat="1" ht="13.5" customHeight="1">
      <c r="A95" s="102" t="s">
        <v>43</v>
      </c>
      <c r="B95" s="152">
        <v>1161</v>
      </c>
      <c r="C95" s="103" t="s">
        <v>203</v>
      </c>
      <c r="D95" s="312" t="s">
        <v>240</v>
      </c>
      <c r="E95" s="331" t="s">
        <v>197</v>
      </c>
      <c r="F95" s="318" t="s">
        <v>205</v>
      </c>
      <c r="G95" s="319"/>
      <c r="H95" s="104">
        <v>1168</v>
      </c>
      <c r="I95" s="104" t="e">
        <f>ROUND(H95/H105*J105,0)</f>
        <v>#DIV/0!</v>
      </c>
      <c r="J95" s="151">
        <v>849</v>
      </c>
      <c r="K95" s="105" t="s">
        <v>7</v>
      </c>
    </row>
    <row r="96" spans="1:11" s="118" customFormat="1" ht="13.5" customHeight="1">
      <c r="A96" s="96" t="s">
        <v>43</v>
      </c>
      <c r="B96" s="96">
        <v>3499</v>
      </c>
      <c r="C96" s="97" t="s">
        <v>203</v>
      </c>
      <c r="D96" s="313"/>
      <c r="E96" s="332"/>
      <c r="F96" s="320"/>
      <c r="G96" s="321"/>
      <c r="H96" s="125">
        <v>1168</v>
      </c>
      <c r="I96" s="125" t="e">
        <f>ROUND(H96/H106*J106,0)</f>
        <v>#DIV/0!</v>
      </c>
      <c r="J96" s="117">
        <v>850</v>
      </c>
      <c r="K96" s="126" t="s">
        <v>7</v>
      </c>
    </row>
    <row r="97" spans="1:11" ht="12">
      <c r="A97" s="13" t="s">
        <v>43</v>
      </c>
      <c r="B97" s="13">
        <v>3500</v>
      </c>
      <c r="C97" s="24" t="s">
        <v>19</v>
      </c>
      <c r="D97" s="313"/>
      <c r="E97" s="333"/>
      <c r="F97" s="320"/>
      <c r="G97" s="321"/>
      <c r="H97" s="25">
        <v>38</v>
      </c>
      <c r="I97" s="25" t="e">
        <f>ROUND(H97/#REF!*#REF!,0)</f>
        <v>#REF!</v>
      </c>
      <c r="J97" s="26">
        <v>28</v>
      </c>
      <c r="K97" s="27" t="s">
        <v>8</v>
      </c>
    </row>
    <row r="98" spans="1:11" s="106" customFormat="1" ht="12">
      <c r="A98" s="102" t="s">
        <v>43</v>
      </c>
      <c r="B98" s="152">
        <v>1162</v>
      </c>
      <c r="C98" s="103" t="s">
        <v>20</v>
      </c>
      <c r="D98" s="313"/>
      <c r="E98" s="331" t="s">
        <v>198</v>
      </c>
      <c r="F98" s="320"/>
      <c r="G98" s="321"/>
      <c r="H98" s="107">
        <v>2335</v>
      </c>
      <c r="I98" s="104">
        <f>J95*2</f>
        <v>1698</v>
      </c>
      <c r="J98" s="151">
        <v>1699</v>
      </c>
      <c r="K98" s="105" t="s">
        <v>7</v>
      </c>
    </row>
    <row r="99" spans="1:11" s="118" customFormat="1" ht="12">
      <c r="A99" s="96" t="s">
        <v>43</v>
      </c>
      <c r="B99" s="96">
        <v>3501</v>
      </c>
      <c r="C99" s="97" t="s">
        <v>20</v>
      </c>
      <c r="D99" s="313"/>
      <c r="E99" s="332"/>
      <c r="F99" s="320"/>
      <c r="G99" s="321"/>
      <c r="H99" s="127">
        <v>2335</v>
      </c>
      <c r="I99" s="125">
        <f>J96*2</f>
        <v>1700</v>
      </c>
      <c r="J99" s="117">
        <v>1700</v>
      </c>
      <c r="K99" s="126" t="s">
        <v>7</v>
      </c>
    </row>
    <row r="100" spans="1:11" ht="12">
      <c r="A100" s="13" t="s">
        <v>43</v>
      </c>
      <c r="B100" s="13">
        <v>3502</v>
      </c>
      <c r="C100" s="24" t="s">
        <v>21</v>
      </c>
      <c r="D100" s="313"/>
      <c r="E100" s="333" t="s">
        <v>196</v>
      </c>
      <c r="F100" s="320"/>
      <c r="G100" s="321"/>
      <c r="H100" s="30">
        <v>77</v>
      </c>
      <c r="I100" s="25" t="e">
        <f>I97*2</f>
        <v>#REF!</v>
      </c>
      <c r="J100" s="26">
        <v>57</v>
      </c>
      <c r="K100" s="27" t="s">
        <v>8</v>
      </c>
    </row>
    <row r="101" spans="1:11" s="106" customFormat="1" ht="12">
      <c r="A101" s="102" t="s">
        <v>43</v>
      </c>
      <c r="B101" s="152">
        <v>1163</v>
      </c>
      <c r="C101" s="103" t="s">
        <v>22</v>
      </c>
      <c r="D101" s="313"/>
      <c r="E101" s="121" t="s">
        <v>199</v>
      </c>
      <c r="F101" s="320"/>
      <c r="G101" s="321"/>
      <c r="H101" s="107">
        <v>3704</v>
      </c>
      <c r="I101" s="104" t="e">
        <f>I95*3</f>
        <v>#DIV/0!</v>
      </c>
      <c r="J101" s="151">
        <v>194</v>
      </c>
      <c r="K101" s="310" t="s">
        <v>90</v>
      </c>
    </row>
    <row r="102" spans="1:11" s="118" customFormat="1" ht="12">
      <c r="A102" s="96" t="s">
        <v>43</v>
      </c>
      <c r="B102" s="96">
        <v>3503</v>
      </c>
      <c r="C102" s="97" t="s">
        <v>22</v>
      </c>
      <c r="D102" s="313"/>
      <c r="E102" s="128" t="s">
        <v>199</v>
      </c>
      <c r="F102" s="320"/>
      <c r="G102" s="321"/>
      <c r="H102" s="127">
        <v>3704</v>
      </c>
      <c r="I102" s="125" t="e">
        <f>I96*3</f>
        <v>#DIV/0!</v>
      </c>
      <c r="J102" s="117">
        <v>195</v>
      </c>
      <c r="K102" s="338"/>
    </row>
    <row r="103" spans="1:11" s="106" customFormat="1" ht="12">
      <c r="A103" s="102" t="s">
        <v>43</v>
      </c>
      <c r="B103" s="152">
        <v>1164</v>
      </c>
      <c r="C103" s="103" t="s">
        <v>23</v>
      </c>
      <c r="D103" s="313"/>
      <c r="E103" s="122" t="s">
        <v>200</v>
      </c>
      <c r="F103" s="320"/>
      <c r="G103" s="321"/>
      <c r="H103" s="107">
        <v>122</v>
      </c>
      <c r="I103" s="104">
        <f>J96*3</f>
        <v>2550</v>
      </c>
      <c r="J103" s="151">
        <v>194</v>
      </c>
      <c r="K103" s="338"/>
    </row>
    <row r="104" spans="1:11" s="118" customFormat="1" ht="12" customHeight="1">
      <c r="A104" s="96" t="s">
        <v>43</v>
      </c>
      <c r="B104" s="96">
        <v>3504</v>
      </c>
      <c r="C104" s="97" t="s">
        <v>23</v>
      </c>
      <c r="D104" s="314"/>
      <c r="E104" s="129" t="s">
        <v>200</v>
      </c>
      <c r="F104" s="322"/>
      <c r="G104" s="323"/>
      <c r="H104" s="127">
        <v>122</v>
      </c>
      <c r="I104" s="125">
        <f>J97*3</f>
        <v>84</v>
      </c>
      <c r="J104" s="117">
        <v>195</v>
      </c>
      <c r="K104" s="311"/>
    </row>
    <row r="105" spans="1:11" ht="12" customHeight="1">
      <c r="A105" s="4"/>
      <c r="B105" s="4"/>
      <c r="C105" s="17"/>
      <c r="D105" s="5"/>
      <c r="E105" s="41"/>
      <c r="F105" s="16"/>
      <c r="G105" s="16"/>
      <c r="H105" s="22"/>
      <c r="I105" s="22"/>
      <c r="J105" s="42"/>
      <c r="K105" s="43"/>
    </row>
    <row r="106" spans="1:11" ht="18" customHeight="1">
      <c r="A106" s="44" t="s">
        <v>224</v>
      </c>
      <c r="B106" s="4"/>
      <c r="C106" s="17"/>
      <c r="D106" s="5"/>
      <c r="E106" s="41"/>
      <c r="F106" s="16"/>
      <c r="G106" s="16"/>
      <c r="H106" s="22"/>
      <c r="I106" s="22"/>
      <c r="J106" s="42"/>
      <c r="K106" s="43"/>
    </row>
    <row r="107" spans="1:11" ht="13.5" customHeight="1">
      <c r="A107" s="327" t="s">
        <v>2</v>
      </c>
      <c r="B107" s="327"/>
      <c r="C107" s="337" t="s">
        <v>0</v>
      </c>
      <c r="D107" s="327" t="s">
        <v>1</v>
      </c>
      <c r="E107" s="327"/>
      <c r="F107" s="327"/>
      <c r="G107" s="327"/>
      <c r="H107" s="300" t="s">
        <v>11</v>
      </c>
      <c r="I107" s="300" t="s">
        <v>12</v>
      </c>
      <c r="J107" s="308" t="s">
        <v>6</v>
      </c>
      <c r="K107" s="300" t="s">
        <v>5</v>
      </c>
    </row>
    <row r="108" spans="1:11" ht="13.5" customHeight="1">
      <c r="A108" s="13" t="s">
        <v>3</v>
      </c>
      <c r="B108" s="13" t="s">
        <v>4</v>
      </c>
      <c r="C108" s="337"/>
      <c r="D108" s="327"/>
      <c r="E108" s="327"/>
      <c r="F108" s="327"/>
      <c r="G108" s="327"/>
      <c r="H108" s="301"/>
      <c r="I108" s="301"/>
      <c r="J108" s="308"/>
      <c r="K108" s="301"/>
    </row>
    <row r="109" spans="1:11" s="106" customFormat="1" ht="13.5" customHeight="1">
      <c r="A109" s="102" t="s">
        <v>43</v>
      </c>
      <c r="B109" s="152">
        <v>1165</v>
      </c>
      <c r="C109" s="103" t="s">
        <v>204</v>
      </c>
      <c r="D109" s="312" t="s">
        <v>240</v>
      </c>
      <c r="E109" s="331" t="s">
        <v>197</v>
      </c>
      <c r="F109" s="318" t="s">
        <v>225</v>
      </c>
      <c r="G109" s="319"/>
      <c r="H109" s="104">
        <v>1168</v>
      </c>
      <c r="I109" s="104" t="e">
        <f>ROUND(H109/#REF!*#REF!,0)</f>
        <v>#REF!</v>
      </c>
      <c r="J109" s="151">
        <v>849</v>
      </c>
      <c r="K109" s="105" t="s">
        <v>7</v>
      </c>
    </row>
    <row r="110" spans="1:11" s="118" customFormat="1" ht="13.5" customHeight="1">
      <c r="A110" s="96" t="s">
        <v>43</v>
      </c>
      <c r="B110" s="96">
        <v>3505</v>
      </c>
      <c r="C110" s="97" t="s">
        <v>204</v>
      </c>
      <c r="D110" s="313"/>
      <c r="E110" s="332"/>
      <c r="F110" s="320"/>
      <c r="G110" s="321"/>
      <c r="H110" s="125">
        <v>1168</v>
      </c>
      <c r="I110" s="125" t="e">
        <f>ROUND(H110/#REF!*#REF!,0)</f>
        <v>#REF!</v>
      </c>
      <c r="J110" s="117">
        <v>850</v>
      </c>
      <c r="K110" s="126" t="s">
        <v>7</v>
      </c>
    </row>
    <row r="111" spans="1:11" ht="12">
      <c r="A111" s="13" t="s">
        <v>43</v>
      </c>
      <c r="B111" s="13">
        <v>3506</v>
      </c>
      <c r="C111" s="24" t="s">
        <v>24</v>
      </c>
      <c r="D111" s="313"/>
      <c r="E111" s="333"/>
      <c r="F111" s="320"/>
      <c r="G111" s="321"/>
      <c r="H111" s="25">
        <v>38</v>
      </c>
      <c r="I111" s="25">
        <f>ROUND(H111/H126*J126,0)</f>
        <v>39</v>
      </c>
      <c r="J111" s="26">
        <v>28</v>
      </c>
      <c r="K111" s="27" t="s">
        <v>8</v>
      </c>
    </row>
    <row r="112" spans="1:11" s="106" customFormat="1" ht="12">
      <c r="A112" s="102" t="s">
        <v>43</v>
      </c>
      <c r="B112" s="152">
        <v>1166</v>
      </c>
      <c r="C112" s="103" t="s">
        <v>25</v>
      </c>
      <c r="D112" s="313"/>
      <c r="E112" s="331" t="s">
        <v>198</v>
      </c>
      <c r="F112" s="320"/>
      <c r="G112" s="321"/>
      <c r="H112" s="107">
        <v>2335</v>
      </c>
      <c r="I112" s="104">
        <f>J109*2</f>
        <v>1698</v>
      </c>
      <c r="J112" s="151">
        <v>1699</v>
      </c>
      <c r="K112" s="105" t="s">
        <v>7</v>
      </c>
    </row>
    <row r="113" spans="1:11" s="118" customFormat="1" ht="12">
      <c r="A113" s="96" t="s">
        <v>43</v>
      </c>
      <c r="B113" s="96">
        <v>3507</v>
      </c>
      <c r="C113" s="97" t="s">
        <v>25</v>
      </c>
      <c r="D113" s="313"/>
      <c r="E113" s="332"/>
      <c r="F113" s="320"/>
      <c r="G113" s="321"/>
      <c r="H113" s="127">
        <v>2335</v>
      </c>
      <c r="I113" s="125">
        <f>J110*2</f>
        <v>1700</v>
      </c>
      <c r="J113" s="117">
        <v>1700</v>
      </c>
      <c r="K113" s="126" t="s">
        <v>7</v>
      </c>
    </row>
    <row r="114" spans="1:11" ht="12">
      <c r="A114" s="13" t="s">
        <v>43</v>
      </c>
      <c r="B114" s="13">
        <v>3508</v>
      </c>
      <c r="C114" s="24" t="s">
        <v>26</v>
      </c>
      <c r="D114" s="313"/>
      <c r="E114" s="333" t="s">
        <v>196</v>
      </c>
      <c r="F114" s="320"/>
      <c r="G114" s="321"/>
      <c r="H114" s="30">
        <v>77</v>
      </c>
      <c r="I114" s="25">
        <f>I111*2</f>
        <v>78</v>
      </c>
      <c r="J114" s="26">
        <v>57</v>
      </c>
      <c r="K114" s="27" t="s">
        <v>8</v>
      </c>
    </row>
    <row r="115" spans="1:11" s="106" customFormat="1" ht="12">
      <c r="A115" s="102" t="s">
        <v>43</v>
      </c>
      <c r="B115" s="152">
        <v>1167</v>
      </c>
      <c r="C115" s="103" t="s">
        <v>27</v>
      </c>
      <c r="D115" s="313"/>
      <c r="E115" s="121" t="s">
        <v>199</v>
      </c>
      <c r="F115" s="320"/>
      <c r="G115" s="321"/>
      <c r="H115" s="107">
        <v>3704</v>
      </c>
      <c r="I115" s="104" t="e">
        <f>I109*3</f>
        <v>#REF!</v>
      </c>
      <c r="J115" s="151">
        <v>194</v>
      </c>
      <c r="K115" s="310" t="s">
        <v>90</v>
      </c>
    </row>
    <row r="116" spans="1:11" s="118" customFormat="1" ht="12">
      <c r="A116" s="96" t="s">
        <v>43</v>
      </c>
      <c r="B116" s="96">
        <v>3509</v>
      </c>
      <c r="C116" s="97" t="s">
        <v>27</v>
      </c>
      <c r="D116" s="313"/>
      <c r="E116" s="128" t="s">
        <v>199</v>
      </c>
      <c r="F116" s="320"/>
      <c r="G116" s="321"/>
      <c r="H116" s="127">
        <v>3704</v>
      </c>
      <c r="I116" s="125" t="e">
        <f>I110*3</f>
        <v>#REF!</v>
      </c>
      <c r="J116" s="117">
        <v>195</v>
      </c>
      <c r="K116" s="338"/>
    </row>
    <row r="117" spans="1:11" s="106" customFormat="1" ht="12">
      <c r="A117" s="102" t="s">
        <v>43</v>
      </c>
      <c r="B117" s="152">
        <v>1168</v>
      </c>
      <c r="C117" s="103" t="s">
        <v>28</v>
      </c>
      <c r="D117" s="313"/>
      <c r="E117" s="122" t="s">
        <v>200</v>
      </c>
      <c r="F117" s="320"/>
      <c r="G117" s="321"/>
      <c r="H117" s="107">
        <v>122</v>
      </c>
      <c r="I117" s="104">
        <f>J110*3</f>
        <v>2550</v>
      </c>
      <c r="J117" s="151">
        <v>194</v>
      </c>
      <c r="K117" s="338"/>
    </row>
    <row r="118" spans="1:11" s="118" customFormat="1" ht="12">
      <c r="A118" s="96" t="s">
        <v>43</v>
      </c>
      <c r="B118" s="96">
        <v>3510</v>
      </c>
      <c r="C118" s="97" t="s">
        <v>28</v>
      </c>
      <c r="D118" s="314"/>
      <c r="E118" s="129" t="s">
        <v>200</v>
      </c>
      <c r="F118" s="322"/>
      <c r="G118" s="323"/>
      <c r="H118" s="127">
        <v>122</v>
      </c>
      <c r="I118" s="125">
        <f>J111*3</f>
        <v>84</v>
      </c>
      <c r="J118" s="117">
        <v>195</v>
      </c>
      <c r="K118" s="311"/>
    </row>
    <row r="119" spans="1:11" ht="7.5" customHeight="1">
      <c r="A119" s="4"/>
      <c r="B119" s="4"/>
      <c r="C119" s="17"/>
      <c r="D119" s="5"/>
      <c r="E119" s="5"/>
      <c r="F119" s="16"/>
      <c r="G119" s="16"/>
      <c r="H119" s="22"/>
      <c r="I119" s="22"/>
      <c r="J119" s="42"/>
      <c r="K119" s="43"/>
    </row>
    <row r="120" spans="1:13" ht="18.75">
      <c r="A120" s="2" t="s">
        <v>46</v>
      </c>
      <c r="B120" s="16"/>
      <c r="C120" s="17"/>
      <c r="D120" s="18"/>
      <c r="E120" s="18"/>
      <c r="F120" s="19"/>
      <c r="G120" s="19"/>
      <c r="H120" s="20"/>
      <c r="I120" s="20"/>
      <c r="J120" s="20"/>
      <c r="K120" s="21"/>
      <c r="L120" s="22"/>
      <c r="M120" s="23"/>
    </row>
    <row r="121" spans="1:11" ht="13.5" customHeight="1">
      <c r="A121" s="327" t="s">
        <v>2</v>
      </c>
      <c r="B121" s="327"/>
      <c r="C121" s="337" t="s">
        <v>0</v>
      </c>
      <c r="D121" s="327" t="s">
        <v>1</v>
      </c>
      <c r="E121" s="327"/>
      <c r="F121" s="327"/>
      <c r="G121" s="327"/>
      <c r="H121" s="300" t="s">
        <v>11</v>
      </c>
      <c r="I121" s="300" t="s">
        <v>12</v>
      </c>
      <c r="J121" s="308" t="s">
        <v>6</v>
      </c>
      <c r="K121" s="300" t="s">
        <v>5</v>
      </c>
    </row>
    <row r="122" spans="1:11" ht="12">
      <c r="A122" s="13" t="s">
        <v>3</v>
      </c>
      <c r="B122" s="13" t="s">
        <v>4</v>
      </c>
      <c r="C122" s="337"/>
      <c r="D122" s="327"/>
      <c r="E122" s="327"/>
      <c r="F122" s="327"/>
      <c r="G122" s="327"/>
      <c r="H122" s="301"/>
      <c r="I122" s="301"/>
      <c r="J122" s="308"/>
      <c r="K122" s="301"/>
    </row>
    <row r="123" spans="1:11" s="106" customFormat="1" ht="13.5" customHeight="1">
      <c r="A123" s="102" t="s">
        <v>43</v>
      </c>
      <c r="B123" s="152">
        <v>1169</v>
      </c>
      <c r="C123" s="103" t="s">
        <v>13</v>
      </c>
      <c r="D123" s="312" t="s">
        <v>240</v>
      </c>
      <c r="E123" s="324" t="s">
        <v>197</v>
      </c>
      <c r="F123" s="302"/>
      <c r="G123" s="303"/>
      <c r="H123" s="104">
        <v>1168</v>
      </c>
      <c r="I123" s="104" t="e">
        <f>ROUND(H123/#REF!*#REF!,0)</f>
        <v>#REF!</v>
      </c>
      <c r="J123" s="151">
        <v>1213</v>
      </c>
      <c r="K123" s="105" t="s">
        <v>7</v>
      </c>
    </row>
    <row r="124" spans="1:11" s="118" customFormat="1" ht="13.5" customHeight="1">
      <c r="A124" s="96" t="s">
        <v>43</v>
      </c>
      <c r="B124" s="96">
        <v>3511</v>
      </c>
      <c r="C124" s="97" t="s">
        <v>13</v>
      </c>
      <c r="D124" s="313"/>
      <c r="E124" s="325"/>
      <c r="F124" s="28"/>
      <c r="G124" s="29"/>
      <c r="H124" s="125"/>
      <c r="I124" s="125"/>
      <c r="J124" s="117">
        <v>1214</v>
      </c>
      <c r="K124" s="126" t="s">
        <v>7</v>
      </c>
    </row>
    <row r="125" spans="1:11" ht="12">
      <c r="A125" s="13" t="s">
        <v>43</v>
      </c>
      <c r="B125" s="13">
        <v>3512</v>
      </c>
      <c r="C125" s="24" t="s">
        <v>14</v>
      </c>
      <c r="D125" s="313"/>
      <c r="E125" s="326"/>
      <c r="F125" s="304"/>
      <c r="G125" s="305"/>
      <c r="H125" s="25">
        <v>38</v>
      </c>
      <c r="I125" s="25">
        <f>ROUND(H125/H133*J133,0)</f>
        <v>12</v>
      </c>
      <c r="J125" s="26">
        <v>40</v>
      </c>
      <c r="K125" s="27" t="s">
        <v>8</v>
      </c>
    </row>
    <row r="126" spans="1:11" s="106" customFormat="1" ht="12">
      <c r="A126" s="102" t="s">
        <v>43</v>
      </c>
      <c r="B126" s="152">
        <v>1170</v>
      </c>
      <c r="C126" s="103" t="s">
        <v>15</v>
      </c>
      <c r="D126" s="313"/>
      <c r="E126" s="324" t="s">
        <v>198</v>
      </c>
      <c r="F126" s="302"/>
      <c r="G126" s="303"/>
      <c r="H126" s="107">
        <v>2335</v>
      </c>
      <c r="I126" s="104">
        <f>J123*2</f>
        <v>2426</v>
      </c>
      <c r="J126" s="151">
        <v>2427</v>
      </c>
      <c r="K126" s="105" t="s">
        <v>7</v>
      </c>
    </row>
    <row r="127" spans="1:11" s="118" customFormat="1" ht="12">
      <c r="A127" s="96" t="s">
        <v>43</v>
      </c>
      <c r="B127" s="96">
        <v>3513</v>
      </c>
      <c r="C127" s="97" t="s">
        <v>15</v>
      </c>
      <c r="D127" s="313"/>
      <c r="E127" s="325"/>
      <c r="F127" s="28"/>
      <c r="G127" s="29"/>
      <c r="H127" s="127"/>
      <c r="I127" s="125"/>
      <c r="J127" s="117">
        <v>2429</v>
      </c>
      <c r="K127" s="126" t="s">
        <v>7</v>
      </c>
    </row>
    <row r="128" spans="1:11" ht="12">
      <c r="A128" s="13" t="s">
        <v>43</v>
      </c>
      <c r="B128" s="13">
        <v>3514</v>
      </c>
      <c r="C128" s="24" t="s">
        <v>16</v>
      </c>
      <c r="D128" s="313"/>
      <c r="E128" s="326" t="s">
        <v>196</v>
      </c>
      <c r="F128" s="335"/>
      <c r="G128" s="336"/>
      <c r="H128" s="30">
        <v>77</v>
      </c>
      <c r="I128" s="25">
        <f>I125*2</f>
        <v>24</v>
      </c>
      <c r="J128" s="26">
        <v>81</v>
      </c>
      <c r="K128" s="27" t="s">
        <v>8</v>
      </c>
    </row>
    <row r="129" spans="1:11" s="106" customFormat="1" ht="12">
      <c r="A129" s="102" t="s">
        <v>43</v>
      </c>
      <c r="B129" s="152">
        <v>1171</v>
      </c>
      <c r="C129" s="103" t="s">
        <v>17</v>
      </c>
      <c r="D129" s="313"/>
      <c r="E129" s="120" t="s">
        <v>199</v>
      </c>
      <c r="F129" s="339"/>
      <c r="G129" s="340"/>
      <c r="H129" s="107">
        <v>3704</v>
      </c>
      <c r="I129" s="104" t="e">
        <f>I123*3</f>
        <v>#REF!</v>
      </c>
      <c r="J129" s="151">
        <v>277</v>
      </c>
      <c r="K129" s="310" t="s">
        <v>90</v>
      </c>
    </row>
    <row r="130" spans="1:11" s="118" customFormat="1" ht="12">
      <c r="A130" s="96" t="s">
        <v>43</v>
      </c>
      <c r="B130" s="96">
        <v>3515</v>
      </c>
      <c r="C130" s="97" t="s">
        <v>17</v>
      </c>
      <c r="D130" s="313"/>
      <c r="E130" s="130" t="s">
        <v>199</v>
      </c>
      <c r="F130" s="345"/>
      <c r="G130" s="346"/>
      <c r="H130" s="127">
        <v>3704</v>
      </c>
      <c r="I130" s="125">
        <f>I124*3</f>
        <v>0</v>
      </c>
      <c r="J130" s="117">
        <v>278</v>
      </c>
      <c r="K130" s="338"/>
    </row>
    <row r="131" spans="1:11" s="106" customFormat="1" ht="12">
      <c r="A131" s="102" t="s">
        <v>43</v>
      </c>
      <c r="B131" s="152">
        <v>1172</v>
      </c>
      <c r="C131" s="103" t="s">
        <v>18</v>
      </c>
      <c r="D131" s="313"/>
      <c r="E131" s="120" t="s">
        <v>200</v>
      </c>
      <c r="F131" s="339"/>
      <c r="G131" s="340"/>
      <c r="H131" s="107">
        <v>122</v>
      </c>
      <c r="I131" s="104">
        <f>J124*3</f>
        <v>3642</v>
      </c>
      <c r="J131" s="151">
        <v>277</v>
      </c>
      <c r="K131" s="338"/>
    </row>
    <row r="132" spans="1:11" s="118" customFormat="1" ht="12">
      <c r="A132" s="96" t="s">
        <v>43</v>
      </c>
      <c r="B132" s="96">
        <v>3516</v>
      </c>
      <c r="C132" s="97" t="s">
        <v>18</v>
      </c>
      <c r="D132" s="314"/>
      <c r="E132" s="130" t="s">
        <v>200</v>
      </c>
      <c r="F132" s="345"/>
      <c r="G132" s="346"/>
      <c r="H132" s="127">
        <v>122</v>
      </c>
      <c r="I132" s="125">
        <f>J125*3</f>
        <v>120</v>
      </c>
      <c r="J132" s="117">
        <v>278</v>
      </c>
      <c r="K132" s="311"/>
    </row>
    <row r="133" spans="1:11" ht="17.25" customHeight="1">
      <c r="A133" s="13" t="s">
        <v>43</v>
      </c>
      <c r="B133" s="13">
        <v>3519</v>
      </c>
      <c r="C133" s="24" t="s">
        <v>249</v>
      </c>
      <c r="D133" s="334" t="s">
        <v>253</v>
      </c>
      <c r="E133" s="32" t="s">
        <v>201</v>
      </c>
      <c r="F133" s="306"/>
      <c r="G133" s="307"/>
      <c r="H133" s="30">
        <v>270</v>
      </c>
      <c r="I133" s="30">
        <v>190</v>
      </c>
      <c r="J133" s="26">
        <v>88</v>
      </c>
      <c r="K133" s="310" t="s">
        <v>7</v>
      </c>
    </row>
    <row r="134" spans="1:11" ht="14.25" customHeight="1">
      <c r="A134" s="161" t="s">
        <v>43</v>
      </c>
      <c r="B134" s="161">
        <v>3520</v>
      </c>
      <c r="C134" s="24" t="s">
        <v>250</v>
      </c>
      <c r="D134" s="334"/>
      <c r="E134" s="153" t="s">
        <v>202</v>
      </c>
      <c r="F134" s="306"/>
      <c r="G134" s="307"/>
      <c r="H134" s="30">
        <v>285</v>
      </c>
      <c r="I134" s="30">
        <v>190</v>
      </c>
      <c r="J134" s="26">
        <v>176</v>
      </c>
      <c r="K134" s="338"/>
    </row>
    <row r="135" spans="1:11" ht="14.25" customHeight="1">
      <c r="A135" s="161" t="s">
        <v>43</v>
      </c>
      <c r="B135" s="161">
        <v>3845</v>
      </c>
      <c r="C135" s="24" t="s">
        <v>251</v>
      </c>
      <c r="D135" s="334"/>
      <c r="E135" s="160" t="s">
        <v>201</v>
      </c>
      <c r="F135" s="306"/>
      <c r="G135" s="307"/>
      <c r="H135" s="22"/>
      <c r="I135" s="22"/>
      <c r="J135" s="26">
        <v>72</v>
      </c>
      <c r="K135" s="338"/>
    </row>
    <row r="136" spans="1:11" ht="14.25" customHeight="1">
      <c r="A136" s="161" t="s">
        <v>43</v>
      </c>
      <c r="B136" s="161">
        <v>3846</v>
      </c>
      <c r="C136" s="24" t="s">
        <v>252</v>
      </c>
      <c r="D136" s="334"/>
      <c r="E136" s="153" t="s">
        <v>202</v>
      </c>
      <c r="F136" s="306"/>
      <c r="G136" s="307"/>
      <c r="H136" s="22"/>
      <c r="I136" s="22"/>
      <c r="J136" s="26">
        <v>144</v>
      </c>
      <c r="K136" s="311"/>
    </row>
    <row r="137" spans="1:11" s="39" customFormat="1" ht="10.5" customHeight="1">
      <c r="A137" s="14"/>
      <c r="B137" s="14"/>
      <c r="C137" s="33"/>
      <c r="D137" s="15"/>
      <c r="E137" s="34"/>
      <c r="F137" s="35"/>
      <c r="G137" s="35"/>
      <c r="H137" s="36"/>
      <c r="I137" s="36"/>
      <c r="J137" s="37"/>
      <c r="K137" s="38"/>
    </row>
    <row r="138" spans="1:11" s="39" customFormat="1" ht="18" customHeight="1">
      <c r="A138" s="40" t="s">
        <v>232</v>
      </c>
      <c r="B138" s="14"/>
      <c r="C138" s="33"/>
      <c r="D138" s="15"/>
      <c r="E138" s="34"/>
      <c r="F138" s="35"/>
      <c r="G138" s="35"/>
      <c r="H138" s="36"/>
      <c r="I138" s="36"/>
      <c r="J138" s="37"/>
      <c r="K138" s="38"/>
    </row>
    <row r="139" spans="1:11" ht="13.5" customHeight="1">
      <c r="A139" s="327" t="s">
        <v>2</v>
      </c>
      <c r="B139" s="327"/>
      <c r="C139" s="337" t="s">
        <v>0</v>
      </c>
      <c r="D139" s="327" t="s">
        <v>1</v>
      </c>
      <c r="E139" s="327"/>
      <c r="F139" s="327"/>
      <c r="G139" s="327"/>
      <c r="H139" s="300" t="s">
        <v>11</v>
      </c>
      <c r="I139" s="300" t="s">
        <v>12</v>
      </c>
      <c r="J139" s="308" t="s">
        <v>6</v>
      </c>
      <c r="K139" s="300" t="s">
        <v>5</v>
      </c>
    </row>
    <row r="140" spans="1:11" ht="12">
      <c r="A140" s="13" t="s">
        <v>3</v>
      </c>
      <c r="B140" s="13" t="s">
        <v>4</v>
      </c>
      <c r="C140" s="337"/>
      <c r="D140" s="327"/>
      <c r="E140" s="327"/>
      <c r="F140" s="327"/>
      <c r="G140" s="327"/>
      <c r="H140" s="301"/>
      <c r="I140" s="301"/>
      <c r="J140" s="308"/>
      <c r="K140" s="301"/>
    </row>
    <row r="141" spans="1:11" s="106" customFormat="1" ht="13.5" customHeight="1">
      <c r="A141" s="102" t="s">
        <v>43</v>
      </c>
      <c r="B141" s="152">
        <v>6596</v>
      </c>
      <c r="C141" s="103" t="s">
        <v>234</v>
      </c>
      <c r="D141" s="312" t="s">
        <v>240</v>
      </c>
      <c r="E141" s="324" t="s">
        <v>197</v>
      </c>
      <c r="F141" s="318" t="s">
        <v>233</v>
      </c>
      <c r="G141" s="319"/>
      <c r="H141" s="104">
        <v>1168</v>
      </c>
      <c r="I141" s="104" t="e">
        <f>ROUND(H141/#REF!*#REF!,0)</f>
        <v>#REF!</v>
      </c>
      <c r="J141" s="151">
        <v>954</v>
      </c>
      <c r="K141" s="105" t="s">
        <v>7</v>
      </c>
    </row>
    <row r="142" spans="1:11" s="118" customFormat="1" ht="13.5" customHeight="1">
      <c r="A142" s="96" t="s">
        <v>43</v>
      </c>
      <c r="B142" s="96">
        <v>5139</v>
      </c>
      <c r="C142" s="97" t="s">
        <v>234</v>
      </c>
      <c r="D142" s="313"/>
      <c r="E142" s="325"/>
      <c r="F142" s="320"/>
      <c r="G142" s="321"/>
      <c r="H142" s="125">
        <v>1168</v>
      </c>
      <c r="I142" s="125" t="e">
        <f>ROUND(H142/#REF!*#REF!,0)</f>
        <v>#REF!</v>
      </c>
      <c r="J142" s="117">
        <v>955</v>
      </c>
      <c r="K142" s="126" t="s">
        <v>7</v>
      </c>
    </row>
    <row r="143" spans="1:11" ht="12">
      <c r="A143" s="13" t="s">
        <v>43</v>
      </c>
      <c r="B143" s="13">
        <v>5140</v>
      </c>
      <c r="C143" s="24" t="s">
        <v>235</v>
      </c>
      <c r="D143" s="313"/>
      <c r="E143" s="326"/>
      <c r="F143" s="320"/>
      <c r="G143" s="321"/>
      <c r="H143" s="25">
        <v>38</v>
      </c>
      <c r="I143" s="25" t="e">
        <f>ROUND(H143/H151*J151,0)</f>
        <v>#VALUE!</v>
      </c>
      <c r="J143" s="26">
        <v>32</v>
      </c>
      <c r="K143" s="27" t="s">
        <v>8</v>
      </c>
    </row>
    <row r="144" spans="1:11" s="106" customFormat="1" ht="12">
      <c r="A144" s="102" t="s">
        <v>43</v>
      </c>
      <c r="B144" s="152">
        <v>6597</v>
      </c>
      <c r="C144" s="103" t="s">
        <v>236</v>
      </c>
      <c r="D144" s="313"/>
      <c r="E144" s="324" t="s">
        <v>198</v>
      </c>
      <c r="F144" s="320"/>
      <c r="G144" s="321"/>
      <c r="H144" s="107">
        <v>2335</v>
      </c>
      <c r="I144" s="104">
        <f>J141*2</f>
        <v>1908</v>
      </c>
      <c r="J144" s="151">
        <v>1909</v>
      </c>
      <c r="K144" s="105" t="s">
        <v>7</v>
      </c>
    </row>
    <row r="145" spans="1:11" s="118" customFormat="1" ht="12">
      <c r="A145" s="96" t="s">
        <v>43</v>
      </c>
      <c r="B145" s="96">
        <v>5141</v>
      </c>
      <c r="C145" s="97" t="s">
        <v>236</v>
      </c>
      <c r="D145" s="313"/>
      <c r="E145" s="325"/>
      <c r="F145" s="320"/>
      <c r="G145" s="321"/>
      <c r="H145" s="127">
        <v>2335</v>
      </c>
      <c r="I145" s="125">
        <f>J142*2</f>
        <v>1910</v>
      </c>
      <c r="J145" s="117">
        <v>1911</v>
      </c>
      <c r="K145" s="126" t="s">
        <v>7</v>
      </c>
    </row>
    <row r="146" spans="1:11" ht="12">
      <c r="A146" s="195" t="s">
        <v>43</v>
      </c>
      <c r="B146" s="195">
        <v>5142</v>
      </c>
      <c r="C146" s="24" t="s">
        <v>237</v>
      </c>
      <c r="D146" s="313"/>
      <c r="E146" s="326" t="s">
        <v>196</v>
      </c>
      <c r="F146" s="320"/>
      <c r="G146" s="321"/>
      <c r="H146" s="30">
        <v>77</v>
      </c>
      <c r="I146" s="25" t="e">
        <f>I143*2</f>
        <v>#VALUE!</v>
      </c>
      <c r="J146" s="26">
        <v>64</v>
      </c>
      <c r="K146" s="194" t="s">
        <v>8</v>
      </c>
    </row>
    <row r="147" spans="1:11" ht="12">
      <c r="A147" s="207" t="s">
        <v>43</v>
      </c>
      <c r="B147" s="207">
        <v>5143</v>
      </c>
      <c r="C147" s="24" t="s">
        <v>238</v>
      </c>
      <c r="D147" s="313"/>
      <c r="E147" s="205" t="s">
        <v>199</v>
      </c>
      <c r="F147" s="320"/>
      <c r="G147" s="321"/>
      <c r="H147" s="30">
        <v>3704</v>
      </c>
      <c r="I147" s="25" t="e">
        <f>I141*3</f>
        <v>#REF!</v>
      </c>
      <c r="J147" s="26">
        <v>213</v>
      </c>
      <c r="K147" s="310" t="s">
        <v>90</v>
      </c>
    </row>
    <row r="148" spans="1:11" ht="12">
      <c r="A148" s="195" t="s">
        <v>43</v>
      </c>
      <c r="B148" s="195">
        <v>5144</v>
      </c>
      <c r="C148" s="24" t="s">
        <v>239</v>
      </c>
      <c r="D148" s="314"/>
      <c r="E148" s="154" t="s">
        <v>200</v>
      </c>
      <c r="F148" s="322"/>
      <c r="G148" s="323"/>
      <c r="H148" s="30">
        <v>122</v>
      </c>
      <c r="I148" s="25">
        <f>J143*3</f>
        <v>96</v>
      </c>
      <c r="J148" s="26">
        <v>213</v>
      </c>
      <c r="K148" s="311"/>
    </row>
    <row r="149" ht="12">
      <c r="J149" s="42"/>
    </row>
    <row r="150" spans="1:11" ht="18" customHeight="1">
      <c r="A150" s="44" t="s">
        <v>9</v>
      </c>
      <c r="B150" s="4"/>
      <c r="C150" s="17"/>
      <c r="D150" s="5"/>
      <c r="E150" s="41"/>
      <c r="F150" s="16"/>
      <c r="G150" s="16"/>
      <c r="H150" s="22"/>
      <c r="I150" s="22"/>
      <c r="J150" s="42"/>
      <c r="K150" s="43"/>
    </row>
    <row r="151" spans="1:11" ht="13.5" customHeight="1">
      <c r="A151" s="327" t="s">
        <v>2</v>
      </c>
      <c r="B151" s="327"/>
      <c r="C151" s="337" t="s">
        <v>0</v>
      </c>
      <c r="D151" s="327" t="s">
        <v>1</v>
      </c>
      <c r="E151" s="327"/>
      <c r="F151" s="327"/>
      <c r="G151" s="327"/>
      <c r="H151" s="300" t="s">
        <v>11</v>
      </c>
      <c r="I151" s="300" t="s">
        <v>12</v>
      </c>
      <c r="J151" s="308" t="s">
        <v>6</v>
      </c>
      <c r="K151" s="300" t="s">
        <v>5</v>
      </c>
    </row>
    <row r="152" spans="1:11" ht="12">
      <c r="A152" s="13" t="s">
        <v>3</v>
      </c>
      <c r="B152" s="13" t="s">
        <v>4</v>
      </c>
      <c r="C152" s="337"/>
      <c r="D152" s="327"/>
      <c r="E152" s="327"/>
      <c r="F152" s="327"/>
      <c r="G152" s="327"/>
      <c r="H152" s="301"/>
      <c r="I152" s="301"/>
      <c r="J152" s="308"/>
      <c r="K152" s="301"/>
    </row>
    <row r="153" spans="1:11" s="106" customFormat="1" ht="13.5" customHeight="1">
      <c r="A153" s="102" t="s">
        <v>43</v>
      </c>
      <c r="B153" s="152">
        <v>1173</v>
      </c>
      <c r="C153" s="103" t="s">
        <v>203</v>
      </c>
      <c r="D153" s="312" t="s">
        <v>240</v>
      </c>
      <c r="E153" s="331" t="s">
        <v>197</v>
      </c>
      <c r="F153" s="318" t="s">
        <v>205</v>
      </c>
      <c r="G153" s="319"/>
      <c r="H153" s="104">
        <v>1168</v>
      </c>
      <c r="I153" s="104" t="e">
        <f>ROUND(H153/H163*J163,0)</f>
        <v>#DIV/0!</v>
      </c>
      <c r="J153" s="151">
        <v>849</v>
      </c>
      <c r="K153" s="105" t="s">
        <v>7</v>
      </c>
    </row>
    <row r="154" spans="1:11" s="118" customFormat="1" ht="13.5" customHeight="1">
      <c r="A154" s="96" t="s">
        <v>43</v>
      </c>
      <c r="B154" s="96">
        <v>3521</v>
      </c>
      <c r="C154" s="97" t="s">
        <v>203</v>
      </c>
      <c r="D154" s="313"/>
      <c r="E154" s="332"/>
      <c r="F154" s="320"/>
      <c r="G154" s="321"/>
      <c r="H154" s="125">
        <v>1168</v>
      </c>
      <c r="I154" s="125" t="e">
        <f>ROUND(H154/H164*J164,0)</f>
        <v>#DIV/0!</v>
      </c>
      <c r="J154" s="117">
        <v>850</v>
      </c>
      <c r="K154" s="126" t="s">
        <v>7</v>
      </c>
    </row>
    <row r="155" spans="1:11" ht="12">
      <c r="A155" s="13" t="s">
        <v>43</v>
      </c>
      <c r="B155" s="13">
        <v>3522</v>
      </c>
      <c r="C155" s="24" t="s">
        <v>19</v>
      </c>
      <c r="D155" s="313"/>
      <c r="E155" s="333"/>
      <c r="F155" s="320"/>
      <c r="G155" s="321"/>
      <c r="H155" s="25">
        <v>38</v>
      </c>
      <c r="I155" s="25" t="e">
        <f>ROUND(H155/#REF!*#REF!,0)</f>
        <v>#REF!</v>
      </c>
      <c r="J155" s="26">
        <v>28</v>
      </c>
      <c r="K155" s="27" t="s">
        <v>8</v>
      </c>
    </row>
    <row r="156" spans="1:11" s="106" customFormat="1" ht="12">
      <c r="A156" s="102" t="s">
        <v>43</v>
      </c>
      <c r="B156" s="152">
        <v>1174</v>
      </c>
      <c r="C156" s="103" t="s">
        <v>20</v>
      </c>
      <c r="D156" s="313"/>
      <c r="E156" s="331" t="s">
        <v>198</v>
      </c>
      <c r="F156" s="320"/>
      <c r="G156" s="321"/>
      <c r="H156" s="107">
        <v>2335</v>
      </c>
      <c r="I156" s="104">
        <f>J153*2</f>
        <v>1698</v>
      </c>
      <c r="J156" s="151">
        <v>1699</v>
      </c>
      <c r="K156" s="105" t="s">
        <v>7</v>
      </c>
    </row>
    <row r="157" spans="1:11" s="118" customFormat="1" ht="12">
      <c r="A157" s="96" t="s">
        <v>43</v>
      </c>
      <c r="B157" s="96">
        <v>3523</v>
      </c>
      <c r="C157" s="97" t="s">
        <v>20</v>
      </c>
      <c r="D157" s="313"/>
      <c r="E157" s="332"/>
      <c r="F157" s="320"/>
      <c r="G157" s="321"/>
      <c r="H157" s="127">
        <v>2335</v>
      </c>
      <c r="I157" s="125">
        <f>J154*2</f>
        <v>1700</v>
      </c>
      <c r="J157" s="117">
        <v>1700</v>
      </c>
      <c r="K157" s="126" t="s">
        <v>7</v>
      </c>
    </row>
    <row r="158" spans="1:11" ht="12">
      <c r="A158" s="13" t="s">
        <v>43</v>
      </c>
      <c r="B158" s="13">
        <v>3524</v>
      </c>
      <c r="C158" s="24" t="s">
        <v>21</v>
      </c>
      <c r="D158" s="313"/>
      <c r="E158" s="333" t="s">
        <v>196</v>
      </c>
      <c r="F158" s="320"/>
      <c r="G158" s="321"/>
      <c r="H158" s="30">
        <v>77</v>
      </c>
      <c r="I158" s="25" t="e">
        <f>I155*2</f>
        <v>#REF!</v>
      </c>
      <c r="J158" s="26">
        <v>57</v>
      </c>
      <c r="K158" s="27" t="s">
        <v>8</v>
      </c>
    </row>
    <row r="159" spans="1:11" s="106" customFormat="1" ht="12">
      <c r="A159" s="102" t="s">
        <v>43</v>
      </c>
      <c r="B159" s="152">
        <v>1175</v>
      </c>
      <c r="C159" s="103" t="s">
        <v>22</v>
      </c>
      <c r="D159" s="313"/>
      <c r="E159" s="121" t="s">
        <v>199</v>
      </c>
      <c r="F159" s="320"/>
      <c r="G159" s="321"/>
      <c r="H159" s="107">
        <v>3704</v>
      </c>
      <c r="I159" s="104" t="e">
        <f>I153*3</f>
        <v>#DIV/0!</v>
      </c>
      <c r="J159" s="151">
        <v>194</v>
      </c>
      <c r="K159" s="310" t="s">
        <v>90</v>
      </c>
    </row>
    <row r="160" spans="1:11" s="118" customFormat="1" ht="12">
      <c r="A160" s="96" t="s">
        <v>43</v>
      </c>
      <c r="B160" s="96">
        <v>3525</v>
      </c>
      <c r="C160" s="97" t="s">
        <v>22</v>
      </c>
      <c r="D160" s="313"/>
      <c r="E160" s="128" t="s">
        <v>199</v>
      </c>
      <c r="F160" s="320"/>
      <c r="G160" s="321"/>
      <c r="H160" s="127">
        <v>3704</v>
      </c>
      <c r="I160" s="125" t="e">
        <f>I154*3</f>
        <v>#DIV/0!</v>
      </c>
      <c r="J160" s="117">
        <v>195</v>
      </c>
      <c r="K160" s="338"/>
    </row>
    <row r="161" spans="1:11" s="106" customFormat="1" ht="12">
      <c r="A161" s="102" t="s">
        <v>43</v>
      </c>
      <c r="B161" s="152">
        <v>1176</v>
      </c>
      <c r="C161" s="103" t="s">
        <v>23</v>
      </c>
      <c r="D161" s="313"/>
      <c r="E161" s="122" t="s">
        <v>200</v>
      </c>
      <c r="F161" s="320"/>
      <c r="G161" s="321"/>
      <c r="H161" s="107">
        <v>122</v>
      </c>
      <c r="I161" s="104">
        <f>J154*3</f>
        <v>2550</v>
      </c>
      <c r="J161" s="151">
        <v>194</v>
      </c>
      <c r="K161" s="338"/>
    </row>
    <row r="162" spans="1:11" s="118" customFormat="1" ht="12">
      <c r="A162" s="96" t="s">
        <v>43</v>
      </c>
      <c r="B162" s="96">
        <v>3526</v>
      </c>
      <c r="C162" s="97" t="s">
        <v>23</v>
      </c>
      <c r="D162" s="314"/>
      <c r="E162" s="129" t="s">
        <v>200</v>
      </c>
      <c r="F162" s="322"/>
      <c r="G162" s="323"/>
      <c r="H162" s="127">
        <v>122</v>
      </c>
      <c r="I162" s="125">
        <f>J155*3</f>
        <v>84</v>
      </c>
      <c r="J162" s="117">
        <v>195</v>
      </c>
      <c r="K162" s="311"/>
    </row>
    <row r="163" spans="1:11" ht="12" customHeight="1">
      <c r="A163" s="4"/>
      <c r="B163" s="4"/>
      <c r="C163" s="17"/>
      <c r="D163" s="5"/>
      <c r="E163" s="41"/>
      <c r="F163" s="16"/>
      <c r="G163" s="16"/>
      <c r="H163" s="22"/>
      <c r="I163" s="22"/>
      <c r="J163" s="42"/>
      <c r="K163" s="43"/>
    </row>
    <row r="164" spans="1:11" ht="18" customHeight="1">
      <c r="A164" s="44" t="s">
        <v>224</v>
      </c>
      <c r="B164" s="4"/>
      <c r="C164" s="17"/>
      <c r="D164" s="5"/>
      <c r="E164" s="41"/>
      <c r="F164" s="16"/>
      <c r="G164" s="16"/>
      <c r="H164" s="22"/>
      <c r="I164" s="22"/>
      <c r="J164" s="42"/>
      <c r="K164" s="43"/>
    </row>
    <row r="165" spans="1:11" ht="13.5" customHeight="1">
      <c r="A165" s="327" t="s">
        <v>2</v>
      </c>
      <c r="B165" s="327"/>
      <c r="C165" s="337" t="s">
        <v>0</v>
      </c>
      <c r="D165" s="327" t="s">
        <v>1</v>
      </c>
      <c r="E165" s="327"/>
      <c r="F165" s="327"/>
      <c r="G165" s="327"/>
      <c r="H165" s="300" t="s">
        <v>11</v>
      </c>
      <c r="I165" s="300" t="s">
        <v>12</v>
      </c>
      <c r="J165" s="308" t="s">
        <v>6</v>
      </c>
      <c r="K165" s="300" t="s">
        <v>5</v>
      </c>
    </row>
    <row r="166" spans="1:11" ht="12">
      <c r="A166" s="13" t="s">
        <v>3</v>
      </c>
      <c r="B166" s="13" t="s">
        <v>4</v>
      </c>
      <c r="C166" s="337"/>
      <c r="D166" s="327"/>
      <c r="E166" s="327"/>
      <c r="F166" s="327"/>
      <c r="G166" s="327"/>
      <c r="H166" s="301"/>
      <c r="I166" s="301"/>
      <c r="J166" s="308"/>
      <c r="K166" s="301"/>
    </row>
    <row r="167" spans="1:11" s="106" customFormat="1" ht="13.5" customHeight="1">
      <c r="A167" s="102" t="s">
        <v>43</v>
      </c>
      <c r="B167" s="152">
        <v>1177</v>
      </c>
      <c r="C167" s="103" t="s">
        <v>204</v>
      </c>
      <c r="D167" s="312" t="s">
        <v>240</v>
      </c>
      <c r="E167" s="331" t="s">
        <v>197</v>
      </c>
      <c r="F167" s="318" t="s">
        <v>225</v>
      </c>
      <c r="G167" s="319"/>
      <c r="H167" s="104">
        <v>1168</v>
      </c>
      <c r="I167" s="104" t="e">
        <f>ROUND(H167/#REF!*#REF!,0)</f>
        <v>#REF!</v>
      </c>
      <c r="J167" s="151">
        <v>849</v>
      </c>
      <c r="K167" s="105" t="s">
        <v>7</v>
      </c>
    </row>
    <row r="168" spans="1:11" s="118" customFormat="1" ht="13.5" customHeight="1">
      <c r="A168" s="96" t="s">
        <v>43</v>
      </c>
      <c r="B168" s="96">
        <v>3527</v>
      </c>
      <c r="C168" s="97" t="s">
        <v>204</v>
      </c>
      <c r="D168" s="313"/>
      <c r="E168" s="332"/>
      <c r="F168" s="320"/>
      <c r="G168" s="321"/>
      <c r="H168" s="125">
        <v>1168</v>
      </c>
      <c r="I168" s="125" t="e">
        <f>ROUND(H168/#REF!*#REF!,0)</f>
        <v>#REF!</v>
      </c>
      <c r="J168" s="117">
        <v>850</v>
      </c>
      <c r="K168" s="126" t="s">
        <v>7</v>
      </c>
    </row>
    <row r="169" spans="1:11" ht="12">
      <c r="A169" s="13" t="s">
        <v>43</v>
      </c>
      <c r="B169" s="13">
        <v>3528</v>
      </c>
      <c r="C169" s="24" t="s">
        <v>24</v>
      </c>
      <c r="D169" s="313"/>
      <c r="E169" s="333"/>
      <c r="F169" s="320"/>
      <c r="G169" s="321"/>
      <c r="H169" s="25">
        <v>38</v>
      </c>
      <c r="I169" s="25" t="e">
        <f>ROUND(H169/H183*J183,0)</f>
        <v>#DIV/0!</v>
      </c>
      <c r="J169" s="26">
        <v>28</v>
      </c>
      <c r="K169" s="27" t="s">
        <v>8</v>
      </c>
    </row>
    <row r="170" spans="1:11" s="106" customFormat="1" ht="12">
      <c r="A170" s="102" t="s">
        <v>43</v>
      </c>
      <c r="B170" s="152">
        <v>1178</v>
      </c>
      <c r="C170" s="103" t="s">
        <v>25</v>
      </c>
      <c r="D170" s="313"/>
      <c r="E170" s="331" t="s">
        <v>198</v>
      </c>
      <c r="F170" s="320"/>
      <c r="G170" s="321"/>
      <c r="H170" s="107">
        <v>2335</v>
      </c>
      <c r="I170" s="104">
        <f>J167*2</f>
        <v>1698</v>
      </c>
      <c r="J170" s="151">
        <v>1699</v>
      </c>
      <c r="K170" s="105" t="s">
        <v>7</v>
      </c>
    </row>
    <row r="171" spans="1:11" s="118" customFormat="1" ht="12">
      <c r="A171" s="96" t="s">
        <v>43</v>
      </c>
      <c r="B171" s="96">
        <v>3529</v>
      </c>
      <c r="C171" s="97" t="s">
        <v>25</v>
      </c>
      <c r="D171" s="313"/>
      <c r="E171" s="332"/>
      <c r="F171" s="320"/>
      <c r="G171" s="321"/>
      <c r="H171" s="127">
        <v>2335</v>
      </c>
      <c r="I171" s="125">
        <f>J168*2</f>
        <v>1700</v>
      </c>
      <c r="J171" s="117">
        <v>1700</v>
      </c>
      <c r="K171" s="126" t="s">
        <v>7</v>
      </c>
    </row>
    <row r="172" spans="1:11" ht="12">
      <c r="A172" s="13" t="s">
        <v>43</v>
      </c>
      <c r="B172" s="13">
        <v>3530</v>
      </c>
      <c r="C172" s="24" t="s">
        <v>26</v>
      </c>
      <c r="D172" s="313"/>
      <c r="E172" s="333" t="s">
        <v>196</v>
      </c>
      <c r="F172" s="320"/>
      <c r="G172" s="321"/>
      <c r="H172" s="30">
        <v>77</v>
      </c>
      <c r="I172" s="25" t="e">
        <f>I169*2</f>
        <v>#DIV/0!</v>
      </c>
      <c r="J172" s="26">
        <v>57</v>
      </c>
      <c r="K172" s="27" t="s">
        <v>8</v>
      </c>
    </row>
    <row r="173" spans="1:11" s="106" customFormat="1" ht="12">
      <c r="A173" s="102" t="s">
        <v>43</v>
      </c>
      <c r="B173" s="152">
        <v>1179</v>
      </c>
      <c r="C173" s="103" t="s">
        <v>27</v>
      </c>
      <c r="D173" s="313"/>
      <c r="E173" s="121" t="s">
        <v>199</v>
      </c>
      <c r="F173" s="320"/>
      <c r="G173" s="321"/>
      <c r="H173" s="107">
        <v>3704</v>
      </c>
      <c r="I173" s="104" t="e">
        <f>I167*3</f>
        <v>#REF!</v>
      </c>
      <c r="J173" s="151">
        <v>194</v>
      </c>
      <c r="K173" s="310" t="s">
        <v>90</v>
      </c>
    </row>
    <row r="174" spans="1:11" s="118" customFormat="1" ht="12">
      <c r="A174" s="96" t="s">
        <v>43</v>
      </c>
      <c r="B174" s="96">
        <v>3531</v>
      </c>
      <c r="C174" s="97" t="s">
        <v>27</v>
      </c>
      <c r="D174" s="313"/>
      <c r="E174" s="128" t="s">
        <v>199</v>
      </c>
      <c r="F174" s="320"/>
      <c r="G174" s="321"/>
      <c r="H174" s="127">
        <v>3704</v>
      </c>
      <c r="I174" s="125" t="e">
        <f>I168*3</f>
        <v>#REF!</v>
      </c>
      <c r="J174" s="117">
        <v>195</v>
      </c>
      <c r="K174" s="338"/>
    </row>
    <row r="175" spans="1:11" s="106" customFormat="1" ht="12">
      <c r="A175" s="102" t="s">
        <v>43</v>
      </c>
      <c r="B175" s="152">
        <v>1180</v>
      </c>
      <c r="C175" s="103" t="s">
        <v>28</v>
      </c>
      <c r="D175" s="313"/>
      <c r="E175" s="122" t="s">
        <v>200</v>
      </c>
      <c r="F175" s="320"/>
      <c r="G175" s="321"/>
      <c r="H175" s="107">
        <v>122</v>
      </c>
      <c r="I175" s="104">
        <f>J168*3</f>
        <v>2550</v>
      </c>
      <c r="J175" s="151">
        <v>194</v>
      </c>
      <c r="K175" s="338"/>
    </row>
    <row r="176" spans="1:11" s="118" customFormat="1" ht="12">
      <c r="A176" s="96" t="s">
        <v>43</v>
      </c>
      <c r="B176" s="96">
        <v>3532</v>
      </c>
      <c r="C176" s="97" t="s">
        <v>28</v>
      </c>
      <c r="D176" s="314"/>
      <c r="E176" s="129" t="s">
        <v>200</v>
      </c>
      <c r="F176" s="322"/>
      <c r="G176" s="323"/>
      <c r="H176" s="127">
        <v>122</v>
      </c>
      <c r="I176" s="125">
        <f>J169*3</f>
        <v>84</v>
      </c>
      <c r="J176" s="117">
        <v>195</v>
      </c>
      <c r="K176" s="311"/>
    </row>
  </sheetData>
  <mergeCells count="184">
    <mergeCell ref="K165:K166"/>
    <mergeCell ref="D167:D176"/>
    <mergeCell ref="E167:E169"/>
    <mergeCell ref="F167:G176"/>
    <mergeCell ref="E170:E172"/>
    <mergeCell ref="K173:K176"/>
    <mergeCell ref="A165:B165"/>
    <mergeCell ref="C165:C166"/>
    <mergeCell ref="D165:G166"/>
    <mergeCell ref="H165:H166"/>
    <mergeCell ref="I165:I166"/>
    <mergeCell ref="J165:J166"/>
    <mergeCell ref="K151:K152"/>
    <mergeCell ref="D153:D162"/>
    <mergeCell ref="E153:E155"/>
    <mergeCell ref="F153:G162"/>
    <mergeCell ref="E156:E158"/>
    <mergeCell ref="K159:K162"/>
    <mergeCell ref="A151:B151"/>
    <mergeCell ref="C151:C152"/>
    <mergeCell ref="D151:G152"/>
    <mergeCell ref="H151:H152"/>
    <mergeCell ref="I151:I152"/>
    <mergeCell ref="J151:J152"/>
    <mergeCell ref="F132:G132"/>
    <mergeCell ref="F133:G133"/>
    <mergeCell ref="K121:K122"/>
    <mergeCell ref="D123:D132"/>
    <mergeCell ref="E123:E125"/>
    <mergeCell ref="F123:G123"/>
    <mergeCell ref="F125:G125"/>
    <mergeCell ref="E126:E128"/>
    <mergeCell ref="F126:G126"/>
    <mergeCell ref="F128:G128"/>
    <mergeCell ref="F129:G129"/>
    <mergeCell ref="K129:K132"/>
    <mergeCell ref="D133:D136"/>
    <mergeCell ref="K133:K136"/>
    <mergeCell ref="F135:G135"/>
    <mergeCell ref="F136:G136"/>
    <mergeCell ref="F130:G130"/>
    <mergeCell ref="F131:G131"/>
    <mergeCell ref="F134:G134"/>
    <mergeCell ref="A121:B121"/>
    <mergeCell ref="C121:C122"/>
    <mergeCell ref="D121:G122"/>
    <mergeCell ref="H121:H122"/>
    <mergeCell ref="I121:I122"/>
    <mergeCell ref="J121:J122"/>
    <mergeCell ref="K107:K108"/>
    <mergeCell ref="D109:D118"/>
    <mergeCell ref="E109:E111"/>
    <mergeCell ref="F109:G118"/>
    <mergeCell ref="E112:E114"/>
    <mergeCell ref="K115:K118"/>
    <mergeCell ref="A107:B107"/>
    <mergeCell ref="C107:C108"/>
    <mergeCell ref="D107:G108"/>
    <mergeCell ref="H107:H108"/>
    <mergeCell ref="I107:I108"/>
    <mergeCell ref="J107:J108"/>
    <mergeCell ref="K93:K94"/>
    <mergeCell ref="D95:D104"/>
    <mergeCell ref="E95:E97"/>
    <mergeCell ref="F95:G104"/>
    <mergeCell ref="E98:E100"/>
    <mergeCell ref="K101:K104"/>
    <mergeCell ref="A93:B93"/>
    <mergeCell ref="C93:C94"/>
    <mergeCell ref="D93:G94"/>
    <mergeCell ref="H93:H94"/>
    <mergeCell ref="I93:I94"/>
    <mergeCell ref="J93:J94"/>
    <mergeCell ref="F74:G74"/>
    <mergeCell ref="F75:G75"/>
    <mergeCell ref="K63:K64"/>
    <mergeCell ref="D65:D74"/>
    <mergeCell ref="E65:E67"/>
    <mergeCell ref="F65:G65"/>
    <mergeCell ref="F67:G67"/>
    <mergeCell ref="E68:E70"/>
    <mergeCell ref="F68:G68"/>
    <mergeCell ref="F70:G70"/>
    <mergeCell ref="F71:G71"/>
    <mergeCell ref="K71:K74"/>
    <mergeCell ref="D75:D78"/>
    <mergeCell ref="K75:K78"/>
    <mergeCell ref="F77:G77"/>
    <mergeCell ref="F78:G78"/>
    <mergeCell ref="F72:G72"/>
    <mergeCell ref="F73:G73"/>
    <mergeCell ref="F76:G76"/>
    <mergeCell ref="K49:K50"/>
    <mergeCell ref="D51:D60"/>
    <mergeCell ref="E51:E53"/>
    <mergeCell ref="F51:G60"/>
    <mergeCell ref="E54:E56"/>
    <mergeCell ref="K57:K60"/>
    <mergeCell ref="A49:B49"/>
    <mergeCell ref="C49:C50"/>
    <mergeCell ref="D49:G50"/>
    <mergeCell ref="H49:H50"/>
    <mergeCell ref="I49:I50"/>
    <mergeCell ref="J49:J50"/>
    <mergeCell ref="A35:B35"/>
    <mergeCell ref="C35:C36"/>
    <mergeCell ref="D35:G36"/>
    <mergeCell ref="H35:H36"/>
    <mergeCell ref="I35:I36"/>
    <mergeCell ref="J35:J36"/>
    <mergeCell ref="A63:B63"/>
    <mergeCell ref="C63:C64"/>
    <mergeCell ref="D63:G64"/>
    <mergeCell ref="H63:H64"/>
    <mergeCell ref="I63:I64"/>
    <mergeCell ref="J63:J64"/>
    <mergeCell ref="F17:G17"/>
    <mergeCell ref="K35:K36"/>
    <mergeCell ref="D37:D46"/>
    <mergeCell ref="E37:E39"/>
    <mergeCell ref="F37:G46"/>
    <mergeCell ref="E40:E42"/>
    <mergeCell ref="K43:K46"/>
    <mergeCell ref="D17:D20"/>
    <mergeCell ref="K17:K20"/>
    <mergeCell ref="F19:G19"/>
    <mergeCell ref="F20:G20"/>
    <mergeCell ref="F18:G18"/>
    <mergeCell ref="A2:D2"/>
    <mergeCell ref="A5:B5"/>
    <mergeCell ref="C5:C6"/>
    <mergeCell ref="D5:G6"/>
    <mergeCell ref="H5:H6"/>
    <mergeCell ref="I5:I6"/>
    <mergeCell ref="J5:J6"/>
    <mergeCell ref="K5:K6"/>
    <mergeCell ref="D7:D16"/>
    <mergeCell ref="E7:E9"/>
    <mergeCell ref="F7:G7"/>
    <mergeCell ref="F9:G9"/>
    <mergeCell ref="E10:E12"/>
    <mergeCell ref="F10:G10"/>
    <mergeCell ref="F12:G12"/>
    <mergeCell ref="F13:G13"/>
    <mergeCell ref="K13:K16"/>
    <mergeCell ref="F16:G16"/>
    <mergeCell ref="F14:G14"/>
    <mergeCell ref="F15:G15"/>
    <mergeCell ref="A23:B23"/>
    <mergeCell ref="C23:C24"/>
    <mergeCell ref="D23:G24"/>
    <mergeCell ref="H23:H24"/>
    <mergeCell ref="I23:I24"/>
    <mergeCell ref="J23:J24"/>
    <mergeCell ref="K23:K24"/>
    <mergeCell ref="D25:D32"/>
    <mergeCell ref="E25:E27"/>
    <mergeCell ref="F25:G32"/>
    <mergeCell ref="E28:E30"/>
    <mergeCell ref="K31:K32"/>
    <mergeCell ref="A81:B81"/>
    <mergeCell ref="C81:C82"/>
    <mergeCell ref="D81:G82"/>
    <mergeCell ref="H81:H82"/>
    <mergeCell ref="I81:I82"/>
    <mergeCell ref="J81:J82"/>
    <mergeCell ref="K81:K82"/>
    <mergeCell ref="D83:D90"/>
    <mergeCell ref="E83:E85"/>
    <mergeCell ref="F83:G90"/>
    <mergeCell ref="E86:E88"/>
    <mergeCell ref="K89:K90"/>
    <mergeCell ref="A139:B139"/>
    <mergeCell ref="C139:C140"/>
    <mergeCell ref="D139:G140"/>
    <mergeCell ref="H139:H140"/>
    <mergeCell ref="I139:I140"/>
    <mergeCell ref="J139:J140"/>
    <mergeCell ref="K139:K140"/>
    <mergeCell ref="D141:D148"/>
    <mergeCell ref="E141:E143"/>
    <mergeCell ref="F141:G148"/>
    <mergeCell ref="E144:E146"/>
    <mergeCell ref="K147:K148"/>
  </mergeCells>
  <printOptions horizontalCentered="1" verticalCentered="1"/>
  <pageMargins left="0.5905511811023623" right="0.2755905511811024" top="0.4330708661417323" bottom="0.5511811023622047" header="0.31496062992125984" footer="0.31496062992125984"/>
  <pageSetup cellComments="asDisplayed" fitToHeight="2" horizontalDpi="600" verticalDpi="600" orientation="portrait" paperSize="9" scale="62" r:id="rId1"/>
  <headerFooter>
    <oddFooter>&amp;R&amp;"-,標準"&amp;12■&amp;A</oddFooter>
  </headerFooter>
  <rowBreaks count="1" manualBreakCount="1">
    <brk id="9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57"/>
  <sheetViews>
    <sheetView view="pageBreakPreview" zoomScale="85" zoomScaleSheetLayoutView="85" workbookViewId="0" topLeftCell="A1">
      <selection activeCell="D7" sqref="D7:D14"/>
    </sheetView>
  </sheetViews>
  <sheetFormatPr defaultColWidth="9.140625" defaultRowHeight="12"/>
  <cols>
    <col min="1" max="1" width="7.00390625" style="3" customWidth="1"/>
    <col min="2" max="2" width="6.7109375" style="3" customWidth="1"/>
    <col min="3" max="3" width="37.57421875" style="12" customWidth="1"/>
    <col min="4" max="4" width="14.140625" style="3" customWidth="1"/>
    <col min="5" max="5" width="56.421875" style="3" customWidth="1"/>
    <col min="6" max="6" width="14.28125" style="3" customWidth="1"/>
    <col min="7" max="7" width="41.140625" style="3" hidden="1" customWidth="1"/>
    <col min="8" max="9" width="10.421875" style="46" hidden="1" customWidth="1"/>
    <col min="10" max="10" width="9.140625" style="3" customWidth="1"/>
    <col min="11" max="11" width="11.140625" style="3" customWidth="1"/>
    <col min="12" max="16384" width="9.140625" style="3" customWidth="1"/>
  </cols>
  <sheetData>
    <row r="1" spans="1:11" ht="18.75">
      <c r="A1" s="2" t="s">
        <v>41</v>
      </c>
      <c r="B1" s="6"/>
      <c r="H1" s="3"/>
      <c r="I1" s="3"/>
      <c r="K1" s="7"/>
    </row>
    <row r="2" spans="1:11" ht="24.75" customHeight="1">
      <c r="A2" s="357" t="s">
        <v>57</v>
      </c>
      <c r="B2" s="357"/>
      <c r="C2" s="357"/>
      <c r="D2" s="357"/>
      <c r="E2" s="2" t="s">
        <v>58</v>
      </c>
      <c r="H2" s="3"/>
      <c r="I2" s="3"/>
      <c r="K2" s="7"/>
    </row>
    <row r="3" spans="1:11" ht="24.75" customHeight="1">
      <c r="A3" s="2" t="s">
        <v>62</v>
      </c>
      <c r="B3" s="6"/>
      <c r="C3" s="3"/>
      <c r="D3" s="2"/>
      <c r="E3" s="2" t="s">
        <v>53</v>
      </c>
      <c r="H3" s="3"/>
      <c r="I3" s="3"/>
      <c r="K3" s="7"/>
    </row>
    <row r="4" spans="1:13" ht="18.75">
      <c r="A4" s="2" t="s">
        <v>44</v>
      </c>
      <c r="B4" s="16"/>
      <c r="C4" s="17"/>
      <c r="D4" s="18"/>
      <c r="E4" s="18"/>
      <c r="F4" s="19"/>
      <c r="G4" s="19"/>
      <c r="H4" s="20"/>
      <c r="I4" s="20"/>
      <c r="J4" s="20"/>
      <c r="K4" s="21"/>
      <c r="L4" s="22"/>
      <c r="M4" s="23"/>
    </row>
    <row r="5" spans="1:11" ht="12">
      <c r="A5" s="327" t="s">
        <v>2</v>
      </c>
      <c r="B5" s="327"/>
      <c r="C5" s="337" t="s">
        <v>0</v>
      </c>
      <c r="D5" s="327" t="s">
        <v>1</v>
      </c>
      <c r="E5" s="327"/>
      <c r="F5" s="327"/>
      <c r="G5" s="327"/>
      <c r="H5" s="300" t="s">
        <v>11</v>
      </c>
      <c r="I5" s="300" t="s">
        <v>12</v>
      </c>
      <c r="J5" s="308" t="s">
        <v>6</v>
      </c>
      <c r="K5" s="300" t="s">
        <v>5</v>
      </c>
    </row>
    <row r="6" spans="1:11" ht="12">
      <c r="A6" s="13" t="s">
        <v>3</v>
      </c>
      <c r="B6" s="13" t="s">
        <v>4</v>
      </c>
      <c r="C6" s="337"/>
      <c r="D6" s="327"/>
      <c r="E6" s="327"/>
      <c r="F6" s="327"/>
      <c r="G6" s="327"/>
      <c r="H6" s="301"/>
      <c r="I6" s="301"/>
      <c r="J6" s="308"/>
      <c r="K6" s="301"/>
    </row>
    <row r="7" spans="1:11" s="106" customFormat="1" ht="13.5" customHeight="1">
      <c r="A7" s="102" t="s">
        <v>43</v>
      </c>
      <c r="B7" s="152">
        <v>1181</v>
      </c>
      <c r="C7" s="103" t="s">
        <v>13</v>
      </c>
      <c r="D7" s="312" t="s">
        <v>240</v>
      </c>
      <c r="E7" s="324" t="s">
        <v>197</v>
      </c>
      <c r="F7" s="302"/>
      <c r="G7" s="303"/>
      <c r="H7" s="104">
        <v>1168</v>
      </c>
      <c r="I7" s="104" t="e">
        <f>ROUND(H7/#REF!*#REF!,0)</f>
        <v>#REF!</v>
      </c>
      <c r="J7" s="151">
        <v>1190</v>
      </c>
      <c r="K7" s="105" t="s">
        <v>7</v>
      </c>
    </row>
    <row r="8" spans="1:11" s="118" customFormat="1" ht="13.5" customHeight="1">
      <c r="A8" s="96" t="s">
        <v>43</v>
      </c>
      <c r="B8" s="96">
        <v>3533</v>
      </c>
      <c r="C8" s="97" t="s">
        <v>13</v>
      </c>
      <c r="D8" s="313"/>
      <c r="E8" s="325"/>
      <c r="F8" s="28"/>
      <c r="G8" s="29"/>
      <c r="H8" s="125"/>
      <c r="I8" s="125"/>
      <c r="J8" s="117">
        <v>1191</v>
      </c>
      <c r="K8" s="126" t="s">
        <v>7</v>
      </c>
    </row>
    <row r="9" spans="1:11" ht="12">
      <c r="A9" s="13" t="s">
        <v>43</v>
      </c>
      <c r="B9" s="13">
        <v>3534</v>
      </c>
      <c r="C9" s="24" t="s">
        <v>14</v>
      </c>
      <c r="D9" s="313"/>
      <c r="E9" s="326"/>
      <c r="F9" s="304"/>
      <c r="G9" s="305"/>
      <c r="H9" s="25">
        <v>38</v>
      </c>
      <c r="I9" s="25">
        <f>ROUND(H9/H15*J15,0)</f>
        <v>12</v>
      </c>
      <c r="J9" s="26">
        <v>39</v>
      </c>
      <c r="K9" s="27" t="s">
        <v>8</v>
      </c>
    </row>
    <row r="10" spans="1:11" s="106" customFormat="1" ht="12">
      <c r="A10" s="102" t="s">
        <v>43</v>
      </c>
      <c r="B10" s="152">
        <v>1182</v>
      </c>
      <c r="C10" s="103" t="s">
        <v>15</v>
      </c>
      <c r="D10" s="313"/>
      <c r="E10" s="324" t="s">
        <v>198</v>
      </c>
      <c r="F10" s="302"/>
      <c r="G10" s="303"/>
      <c r="H10" s="107">
        <v>2335</v>
      </c>
      <c r="I10" s="104">
        <f>J7*2</f>
        <v>2380</v>
      </c>
      <c r="J10" s="151">
        <v>2381</v>
      </c>
      <c r="K10" s="105" t="s">
        <v>7</v>
      </c>
    </row>
    <row r="11" spans="1:11" s="118" customFormat="1" ht="12">
      <c r="A11" s="96" t="s">
        <v>43</v>
      </c>
      <c r="B11" s="96">
        <v>3535</v>
      </c>
      <c r="C11" s="97" t="s">
        <v>15</v>
      </c>
      <c r="D11" s="313"/>
      <c r="E11" s="325"/>
      <c r="F11" s="28"/>
      <c r="G11" s="29"/>
      <c r="H11" s="127"/>
      <c r="I11" s="125"/>
      <c r="J11" s="117">
        <v>2383</v>
      </c>
      <c r="K11" s="126" t="s">
        <v>7</v>
      </c>
    </row>
    <row r="12" spans="1:11" ht="14.25" customHeight="1">
      <c r="A12" s="13" t="s">
        <v>43</v>
      </c>
      <c r="B12" s="13">
        <v>3536</v>
      </c>
      <c r="C12" s="24" t="s">
        <v>16</v>
      </c>
      <c r="D12" s="313"/>
      <c r="E12" s="326" t="s">
        <v>196</v>
      </c>
      <c r="F12" s="335"/>
      <c r="G12" s="336"/>
      <c r="H12" s="30">
        <v>77</v>
      </c>
      <c r="I12" s="25">
        <f>I9*2</f>
        <v>24</v>
      </c>
      <c r="J12" s="26">
        <v>80</v>
      </c>
      <c r="K12" s="27" t="s">
        <v>8</v>
      </c>
    </row>
    <row r="13" spans="1:11" ht="12">
      <c r="A13" s="171" t="s">
        <v>43</v>
      </c>
      <c r="B13" s="171">
        <v>3537</v>
      </c>
      <c r="C13" s="24" t="s">
        <v>17</v>
      </c>
      <c r="D13" s="313"/>
      <c r="E13" s="170" t="s">
        <v>199</v>
      </c>
      <c r="F13" s="306"/>
      <c r="G13" s="307"/>
      <c r="H13" s="30">
        <v>3704</v>
      </c>
      <c r="I13" s="25" t="e">
        <f>I7*3</f>
        <v>#REF!</v>
      </c>
      <c r="J13" s="26">
        <v>272</v>
      </c>
      <c r="K13" s="310" t="s">
        <v>90</v>
      </c>
    </row>
    <row r="14" spans="1:11" ht="12">
      <c r="A14" s="171" t="s">
        <v>43</v>
      </c>
      <c r="B14" s="171">
        <v>3538</v>
      </c>
      <c r="C14" s="24" t="s">
        <v>18</v>
      </c>
      <c r="D14" s="314"/>
      <c r="E14" s="170" t="s">
        <v>200</v>
      </c>
      <c r="F14" s="306"/>
      <c r="G14" s="307"/>
      <c r="H14" s="30">
        <v>122</v>
      </c>
      <c r="I14" s="25">
        <f>J9*3</f>
        <v>117</v>
      </c>
      <c r="J14" s="26">
        <v>272</v>
      </c>
      <c r="K14" s="311"/>
    </row>
    <row r="15" spans="1:11" ht="15.75" customHeight="1">
      <c r="A15" s="13" t="s">
        <v>43</v>
      </c>
      <c r="B15" s="13">
        <v>3541</v>
      </c>
      <c r="C15" s="24" t="s">
        <v>249</v>
      </c>
      <c r="D15" s="334" t="s">
        <v>253</v>
      </c>
      <c r="E15" s="32" t="s">
        <v>201</v>
      </c>
      <c r="F15" s="306"/>
      <c r="G15" s="307"/>
      <c r="H15" s="30">
        <v>270</v>
      </c>
      <c r="I15" s="30">
        <v>190</v>
      </c>
      <c r="J15" s="26">
        <v>88</v>
      </c>
      <c r="K15" s="310" t="s">
        <v>7</v>
      </c>
    </row>
    <row r="16" spans="1:11" ht="13.5" customHeight="1">
      <c r="A16" s="161" t="s">
        <v>43</v>
      </c>
      <c r="B16" s="161">
        <v>3542</v>
      </c>
      <c r="C16" s="24" t="s">
        <v>250</v>
      </c>
      <c r="D16" s="334"/>
      <c r="E16" s="153" t="s">
        <v>202</v>
      </c>
      <c r="F16" s="306"/>
      <c r="G16" s="307"/>
      <c r="H16" s="30">
        <v>285</v>
      </c>
      <c r="I16" s="30">
        <v>190</v>
      </c>
      <c r="J16" s="26">
        <v>176</v>
      </c>
      <c r="K16" s="338"/>
    </row>
    <row r="17" spans="1:11" ht="13.5" customHeight="1">
      <c r="A17" s="161" t="s">
        <v>43</v>
      </c>
      <c r="B17" s="161">
        <v>3847</v>
      </c>
      <c r="C17" s="24" t="s">
        <v>251</v>
      </c>
      <c r="D17" s="334"/>
      <c r="E17" s="160" t="s">
        <v>201</v>
      </c>
      <c r="F17" s="306"/>
      <c r="G17" s="307"/>
      <c r="H17" s="22"/>
      <c r="I17" s="22"/>
      <c r="J17" s="26">
        <v>72</v>
      </c>
      <c r="K17" s="338"/>
    </row>
    <row r="18" spans="1:11" ht="13.5" customHeight="1">
      <c r="A18" s="161" t="s">
        <v>43</v>
      </c>
      <c r="B18" s="161">
        <v>3848</v>
      </c>
      <c r="C18" s="24" t="s">
        <v>252</v>
      </c>
      <c r="D18" s="334"/>
      <c r="E18" s="153" t="s">
        <v>202</v>
      </c>
      <c r="F18" s="306"/>
      <c r="G18" s="307"/>
      <c r="H18" s="22"/>
      <c r="I18" s="22"/>
      <c r="J18" s="26">
        <v>144</v>
      </c>
      <c r="K18" s="311"/>
    </row>
    <row r="19" spans="1:11" s="39" customFormat="1" ht="18" customHeight="1">
      <c r="A19" s="40" t="s">
        <v>232</v>
      </c>
      <c r="B19" s="14"/>
      <c r="C19" s="33"/>
      <c r="D19" s="15"/>
      <c r="E19" s="34"/>
      <c r="F19" s="35"/>
      <c r="G19" s="35"/>
      <c r="H19" s="36"/>
      <c r="I19" s="36"/>
      <c r="J19" s="37"/>
      <c r="K19" s="38"/>
    </row>
    <row r="20" spans="1:11" ht="12">
      <c r="A20" s="327" t="s">
        <v>2</v>
      </c>
      <c r="B20" s="327"/>
      <c r="C20" s="337" t="s">
        <v>0</v>
      </c>
      <c r="D20" s="327" t="s">
        <v>1</v>
      </c>
      <c r="E20" s="327"/>
      <c r="F20" s="327"/>
      <c r="G20" s="327"/>
      <c r="H20" s="300" t="s">
        <v>11</v>
      </c>
      <c r="I20" s="300" t="s">
        <v>12</v>
      </c>
      <c r="J20" s="308" t="s">
        <v>6</v>
      </c>
      <c r="K20" s="300" t="s">
        <v>5</v>
      </c>
    </row>
    <row r="21" spans="1:11" ht="12">
      <c r="A21" s="13" t="s">
        <v>3</v>
      </c>
      <c r="B21" s="13" t="s">
        <v>4</v>
      </c>
      <c r="C21" s="337"/>
      <c r="D21" s="327"/>
      <c r="E21" s="327"/>
      <c r="F21" s="327"/>
      <c r="G21" s="327"/>
      <c r="H21" s="301"/>
      <c r="I21" s="301"/>
      <c r="J21" s="308"/>
      <c r="K21" s="301"/>
    </row>
    <row r="22" spans="1:11" s="106" customFormat="1" ht="13.5" customHeight="1">
      <c r="A22" s="102" t="s">
        <v>43</v>
      </c>
      <c r="B22" s="152">
        <v>6602</v>
      </c>
      <c r="C22" s="103" t="s">
        <v>234</v>
      </c>
      <c r="D22" s="312" t="s">
        <v>240</v>
      </c>
      <c r="E22" s="324" t="s">
        <v>197</v>
      </c>
      <c r="F22" s="318" t="s">
        <v>233</v>
      </c>
      <c r="G22" s="319"/>
      <c r="H22" s="104">
        <v>1168</v>
      </c>
      <c r="I22" s="104" t="e">
        <f>ROUND(H22/#REF!*#REF!,0)</f>
        <v>#REF!</v>
      </c>
      <c r="J22" s="151">
        <v>931</v>
      </c>
      <c r="K22" s="105" t="s">
        <v>7</v>
      </c>
    </row>
    <row r="23" spans="1:11" s="118" customFormat="1" ht="13.5" customHeight="1">
      <c r="A23" s="96" t="s">
        <v>43</v>
      </c>
      <c r="B23" s="96">
        <v>5145</v>
      </c>
      <c r="C23" s="97" t="s">
        <v>234</v>
      </c>
      <c r="D23" s="313"/>
      <c r="E23" s="325"/>
      <c r="F23" s="320"/>
      <c r="G23" s="321"/>
      <c r="H23" s="125">
        <v>1168</v>
      </c>
      <c r="I23" s="125" t="e">
        <f>ROUND(H23/#REF!*#REF!,0)</f>
        <v>#REF!</v>
      </c>
      <c r="J23" s="117">
        <v>932</v>
      </c>
      <c r="K23" s="126" t="s">
        <v>7</v>
      </c>
    </row>
    <row r="24" spans="1:11" ht="12">
      <c r="A24" s="13" t="s">
        <v>43</v>
      </c>
      <c r="B24" s="13">
        <v>5146</v>
      </c>
      <c r="C24" s="24" t="s">
        <v>235</v>
      </c>
      <c r="D24" s="313"/>
      <c r="E24" s="326"/>
      <c r="F24" s="320"/>
      <c r="G24" s="321"/>
      <c r="H24" s="25">
        <v>38</v>
      </c>
      <c r="I24" s="25" t="e">
        <f>ROUND(H24/H32*J32,0)</f>
        <v>#VALUE!</v>
      </c>
      <c r="J24" s="26">
        <v>31</v>
      </c>
      <c r="K24" s="27" t="s">
        <v>8</v>
      </c>
    </row>
    <row r="25" spans="1:11" s="106" customFormat="1" ht="12">
      <c r="A25" s="102" t="s">
        <v>43</v>
      </c>
      <c r="B25" s="152">
        <v>6603</v>
      </c>
      <c r="C25" s="103" t="s">
        <v>236</v>
      </c>
      <c r="D25" s="313"/>
      <c r="E25" s="324" t="s">
        <v>198</v>
      </c>
      <c r="F25" s="320"/>
      <c r="G25" s="321"/>
      <c r="H25" s="107">
        <v>2335</v>
      </c>
      <c r="I25" s="104">
        <f>J22*2</f>
        <v>1862</v>
      </c>
      <c r="J25" s="151">
        <v>1863</v>
      </c>
      <c r="K25" s="105" t="s">
        <v>7</v>
      </c>
    </row>
    <row r="26" spans="1:11" s="118" customFormat="1" ht="12">
      <c r="A26" s="96" t="s">
        <v>43</v>
      </c>
      <c r="B26" s="96">
        <v>5147</v>
      </c>
      <c r="C26" s="97" t="s">
        <v>236</v>
      </c>
      <c r="D26" s="313"/>
      <c r="E26" s="325"/>
      <c r="F26" s="320"/>
      <c r="G26" s="321"/>
      <c r="H26" s="127">
        <v>2335</v>
      </c>
      <c r="I26" s="125">
        <f>J23*2</f>
        <v>1864</v>
      </c>
      <c r="J26" s="117">
        <v>1865</v>
      </c>
      <c r="K26" s="126" t="s">
        <v>7</v>
      </c>
    </row>
    <row r="27" spans="1:11" ht="12">
      <c r="A27" s="13" t="s">
        <v>43</v>
      </c>
      <c r="B27" s="13">
        <v>5148</v>
      </c>
      <c r="C27" s="24" t="s">
        <v>237</v>
      </c>
      <c r="D27" s="313"/>
      <c r="E27" s="326" t="s">
        <v>196</v>
      </c>
      <c r="F27" s="320"/>
      <c r="G27" s="321"/>
      <c r="H27" s="30">
        <v>77</v>
      </c>
      <c r="I27" s="25" t="e">
        <f>I24*2</f>
        <v>#VALUE!</v>
      </c>
      <c r="J27" s="26">
        <v>62</v>
      </c>
      <c r="K27" s="27" t="s">
        <v>8</v>
      </c>
    </row>
    <row r="28" spans="1:11" ht="12">
      <c r="A28" s="207" t="s">
        <v>43</v>
      </c>
      <c r="B28" s="207">
        <v>5149</v>
      </c>
      <c r="C28" s="24" t="s">
        <v>238</v>
      </c>
      <c r="D28" s="313"/>
      <c r="E28" s="205" t="s">
        <v>199</v>
      </c>
      <c r="F28" s="320"/>
      <c r="G28" s="321"/>
      <c r="H28" s="30">
        <v>3704</v>
      </c>
      <c r="I28" s="25" t="e">
        <f>I22*3</f>
        <v>#REF!</v>
      </c>
      <c r="J28" s="26">
        <v>207</v>
      </c>
      <c r="K28" s="310" t="s">
        <v>90</v>
      </c>
    </row>
    <row r="29" spans="1:11" ht="15" customHeight="1">
      <c r="A29" s="196" t="s">
        <v>43</v>
      </c>
      <c r="B29" s="196">
        <v>5150</v>
      </c>
      <c r="C29" s="24" t="s">
        <v>239</v>
      </c>
      <c r="D29" s="314"/>
      <c r="E29" s="154" t="s">
        <v>200</v>
      </c>
      <c r="F29" s="322"/>
      <c r="G29" s="323"/>
      <c r="H29" s="30">
        <v>122</v>
      </c>
      <c r="I29" s="25">
        <f>J24*3</f>
        <v>93</v>
      </c>
      <c r="J29" s="26">
        <v>208</v>
      </c>
      <c r="K29" s="311"/>
    </row>
    <row r="30" spans="1:11" ht="12" customHeight="1">
      <c r="A30" s="4"/>
      <c r="B30" s="4"/>
      <c r="C30" s="17"/>
      <c r="D30" s="5"/>
      <c r="E30" s="41"/>
      <c r="F30" s="16"/>
      <c r="G30" s="16"/>
      <c r="H30" s="22"/>
      <c r="I30" s="22"/>
      <c r="J30" s="42"/>
      <c r="K30" s="43"/>
    </row>
    <row r="31" spans="1:11" ht="18" customHeight="1">
      <c r="A31" s="44" t="s">
        <v>9</v>
      </c>
      <c r="B31" s="4"/>
      <c r="C31" s="17"/>
      <c r="D31" s="5"/>
      <c r="E31" s="41"/>
      <c r="F31" s="16"/>
      <c r="G31" s="16"/>
      <c r="H31" s="22"/>
      <c r="I31" s="22"/>
      <c r="J31" s="42"/>
      <c r="K31" s="43"/>
    </row>
    <row r="32" spans="1:11" ht="12">
      <c r="A32" s="327" t="s">
        <v>2</v>
      </c>
      <c r="B32" s="327"/>
      <c r="C32" s="337" t="s">
        <v>0</v>
      </c>
      <c r="D32" s="327" t="s">
        <v>1</v>
      </c>
      <c r="E32" s="327"/>
      <c r="F32" s="327"/>
      <c r="G32" s="327"/>
      <c r="H32" s="300" t="s">
        <v>11</v>
      </c>
      <c r="I32" s="300" t="s">
        <v>12</v>
      </c>
      <c r="J32" s="308" t="s">
        <v>6</v>
      </c>
      <c r="K32" s="300" t="s">
        <v>5</v>
      </c>
    </row>
    <row r="33" spans="1:11" ht="12">
      <c r="A33" s="13" t="s">
        <v>3</v>
      </c>
      <c r="B33" s="13" t="s">
        <v>4</v>
      </c>
      <c r="C33" s="337"/>
      <c r="D33" s="327"/>
      <c r="E33" s="327"/>
      <c r="F33" s="327"/>
      <c r="G33" s="327"/>
      <c r="H33" s="301"/>
      <c r="I33" s="301"/>
      <c r="J33" s="308"/>
      <c r="K33" s="301"/>
    </row>
    <row r="34" spans="1:11" s="106" customFormat="1" ht="13.5" customHeight="1">
      <c r="A34" s="102" t="s">
        <v>43</v>
      </c>
      <c r="B34" s="152">
        <v>1183</v>
      </c>
      <c r="C34" s="103" t="s">
        <v>203</v>
      </c>
      <c r="D34" s="312" t="s">
        <v>240</v>
      </c>
      <c r="E34" s="331" t="s">
        <v>197</v>
      </c>
      <c r="F34" s="318" t="s">
        <v>205</v>
      </c>
      <c r="G34" s="319"/>
      <c r="H34" s="104">
        <v>1168</v>
      </c>
      <c r="I34" s="104" t="e">
        <f>ROUND(H34/H42*J42,0)</f>
        <v>#DIV/0!</v>
      </c>
      <c r="J34" s="151">
        <v>833</v>
      </c>
      <c r="K34" s="105" t="s">
        <v>7</v>
      </c>
    </row>
    <row r="35" spans="1:11" s="118" customFormat="1" ht="13.5" customHeight="1">
      <c r="A35" s="96" t="s">
        <v>43</v>
      </c>
      <c r="B35" s="96">
        <v>3543</v>
      </c>
      <c r="C35" s="97" t="s">
        <v>203</v>
      </c>
      <c r="D35" s="313"/>
      <c r="E35" s="332"/>
      <c r="F35" s="320"/>
      <c r="G35" s="321"/>
      <c r="H35" s="125">
        <v>1168</v>
      </c>
      <c r="I35" s="125" t="e">
        <f>ROUND(H35/H43*J43,0)</f>
        <v>#DIV/0!</v>
      </c>
      <c r="J35" s="117">
        <v>834</v>
      </c>
      <c r="K35" s="126" t="s">
        <v>7</v>
      </c>
    </row>
    <row r="36" spans="1:11" ht="12">
      <c r="A36" s="13" t="s">
        <v>43</v>
      </c>
      <c r="B36" s="13">
        <v>3544</v>
      </c>
      <c r="C36" s="24" t="s">
        <v>19</v>
      </c>
      <c r="D36" s="313"/>
      <c r="E36" s="333"/>
      <c r="F36" s="320"/>
      <c r="G36" s="321"/>
      <c r="H36" s="25">
        <v>38</v>
      </c>
      <c r="I36" s="25" t="e">
        <f>ROUND(H36/H56*J56,0)</f>
        <v>#VALUE!</v>
      </c>
      <c r="J36" s="26">
        <v>27</v>
      </c>
      <c r="K36" s="27" t="s">
        <v>8</v>
      </c>
    </row>
    <row r="37" spans="1:11" s="106" customFormat="1" ht="12">
      <c r="A37" s="102" t="s">
        <v>43</v>
      </c>
      <c r="B37" s="152">
        <v>1184</v>
      </c>
      <c r="C37" s="103" t="s">
        <v>20</v>
      </c>
      <c r="D37" s="313"/>
      <c r="E37" s="331" t="s">
        <v>198</v>
      </c>
      <c r="F37" s="320"/>
      <c r="G37" s="321"/>
      <c r="H37" s="107">
        <v>2335</v>
      </c>
      <c r="I37" s="104">
        <f>J34*2</f>
        <v>1666</v>
      </c>
      <c r="J37" s="151">
        <v>1667</v>
      </c>
      <c r="K37" s="105" t="s">
        <v>7</v>
      </c>
    </row>
    <row r="38" spans="1:11" s="118" customFormat="1" ht="12">
      <c r="A38" s="96" t="s">
        <v>43</v>
      </c>
      <c r="B38" s="96">
        <v>3545</v>
      </c>
      <c r="C38" s="97" t="s">
        <v>20</v>
      </c>
      <c r="D38" s="313"/>
      <c r="E38" s="332"/>
      <c r="F38" s="320"/>
      <c r="G38" s="321"/>
      <c r="H38" s="127">
        <v>2335</v>
      </c>
      <c r="I38" s="125">
        <f>J35*2</f>
        <v>1668</v>
      </c>
      <c r="J38" s="117">
        <v>1668</v>
      </c>
      <c r="K38" s="126" t="s">
        <v>7</v>
      </c>
    </row>
    <row r="39" spans="1:11" ht="12">
      <c r="A39" s="13" t="s">
        <v>43</v>
      </c>
      <c r="B39" s="13">
        <v>3546</v>
      </c>
      <c r="C39" s="24" t="s">
        <v>21</v>
      </c>
      <c r="D39" s="313"/>
      <c r="E39" s="333" t="s">
        <v>196</v>
      </c>
      <c r="F39" s="320"/>
      <c r="G39" s="321"/>
      <c r="H39" s="30">
        <v>77</v>
      </c>
      <c r="I39" s="25" t="e">
        <f>I36*2</f>
        <v>#VALUE!</v>
      </c>
      <c r="J39" s="26">
        <v>56</v>
      </c>
      <c r="K39" s="27" t="s">
        <v>8</v>
      </c>
    </row>
    <row r="40" spans="1:11" ht="12">
      <c r="A40" s="176" t="s">
        <v>43</v>
      </c>
      <c r="B40" s="176">
        <v>3547</v>
      </c>
      <c r="C40" s="24" t="s">
        <v>22</v>
      </c>
      <c r="D40" s="313"/>
      <c r="E40" s="177" t="s">
        <v>199</v>
      </c>
      <c r="F40" s="320"/>
      <c r="G40" s="321"/>
      <c r="H40" s="30">
        <v>3704</v>
      </c>
      <c r="I40" s="25" t="e">
        <f>I34*3</f>
        <v>#DIV/0!</v>
      </c>
      <c r="J40" s="26">
        <v>190</v>
      </c>
      <c r="K40" s="310" t="s">
        <v>90</v>
      </c>
    </row>
    <row r="41" spans="1:11" ht="12">
      <c r="A41" s="176" t="s">
        <v>43</v>
      </c>
      <c r="B41" s="176">
        <v>3548</v>
      </c>
      <c r="C41" s="24" t="s">
        <v>23</v>
      </c>
      <c r="D41" s="314"/>
      <c r="E41" s="45" t="s">
        <v>200</v>
      </c>
      <c r="F41" s="322"/>
      <c r="G41" s="323"/>
      <c r="H41" s="30">
        <v>122</v>
      </c>
      <c r="I41" s="25">
        <f>J36*3</f>
        <v>81</v>
      </c>
      <c r="J41" s="26">
        <v>190</v>
      </c>
      <c r="K41" s="311"/>
    </row>
    <row r="42" spans="1:11" ht="11.25" customHeight="1">
      <c r="A42" s="4"/>
      <c r="B42" s="4"/>
      <c r="C42" s="17"/>
      <c r="D42" s="5"/>
      <c r="E42" s="41"/>
      <c r="F42" s="16"/>
      <c r="G42" s="16"/>
      <c r="H42" s="22"/>
      <c r="I42" s="22"/>
      <c r="J42" s="42"/>
      <c r="K42" s="43"/>
    </row>
    <row r="43" spans="1:11" ht="18" customHeight="1">
      <c r="A43" s="44" t="s">
        <v>224</v>
      </c>
      <c r="B43" s="4"/>
      <c r="C43" s="17"/>
      <c r="D43" s="5"/>
      <c r="E43" s="41"/>
      <c r="F43" s="16"/>
      <c r="G43" s="16"/>
      <c r="H43" s="22"/>
      <c r="I43" s="22"/>
      <c r="J43" s="42"/>
      <c r="K43" s="43"/>
    </row>
    <row r="44" spans="1:11" ht="13.5" customHeight="1">
      <c r="A44" s="327" t="s">
        <v>2</v>
      </c>
      <c r="B44" s="327"/>
      <c r="C44" s="337" t="s">
        <v>0</v>
      </c>
      <c r="D44" s="327" t="s">
        <v>1</v>
      </c>
      <c r="E44" s="327"/>
      <c r="F44" s="327"/>
      <c r="G44" s="327"/>
      <c r="H44" s="300" t="s">
        <v>11</v>
      </c>
      <c r="I44" s="300" t="s">
        <v>12</v>
      </c>
      <c r="J44" s="308" t="s">
        <v>6</v>
      </c>
      <c r="K44" s="300" t="s">
        <v>5</v>
      </c>
    </row>
    <row r="45" spans="1:11" ht="12">
      <c r="A45" s="13" t="s">
        <v>3</v>
      </c>
      <c r="B45" s="13" t="s">
        <v>4</v>
      </c>
      <c r="C45" s="337"/>
      <c r="D45" s="327"/>
      <c r="E45" s="327"/>
      <c r="F45" s="327"/>
      <c r="G45" s="327"/>
      <c r="H45" s="301"/>
      <c r="I45" s="301"/>
      <c r="J45" s="308"/>
      <c r="K45" s="301"/>
    </row>
    <row r="46" spans="1:11" s="106" customFormat="1" ht="13.5" customHeight="1">
      <c r="A46" s="102" t="s">
        <v>43</v>
      </c>
      <c r="B46" s="152">
        <v>1185</v>
      </c>
      <c r="C46" s="103" t="s">
        <v>204</v>
      </c>
      <c r="D46" s="312" t="s">
        <v>240</v>
      </c>
      <c r="E46" s="331" t="s">
        <v>197</v>
      </c>
      <c r="F46" s="318" t="s">
        <v>225</v>
      </c>
      <c r="G46" s="319"/>
      <c r="H46" s="104">
        <v>1168</v>
      </c>
      <c r="I46" s="104" t="e">
        <f>ROUND(H46/H55*J55,0)</f>
        <v>#DIV/0!</v>
      </c>
      <c r="J46" s="151">
        <v>833</v>
      </c>
      <c r="K46" s="105" t="s">
        <v>7</v>
      </c>
    </row>
    <row r="47" spans="1:11" s="118" customFormat="1" ht="13.5" customHeight="1">
      <c r="A47" s="96" t="s">
        <v>43</v>
      </c>
      <c r="B47" s="96">
        <v>3549</v>
      </c>
      <c r="C47" s="97" t="s">
        <v>204</v>
      </c>
      <c r="D47" s="313"/>
      <c r="E47" s="332"/>
      <c r="F47" s="320"/>
      <c r="G47" s="321"/>
      <c r="H47" s="125">
        <v>1168</v>
      </c>
      <c r="I47" s="125" t="e">
        <f>ROUND(H47/H56*J56,0)</f>
        <v>#VALUE!</v>
      </c>
      <c r="J47" s="117">
        <v>834</v>
      </c>
      <c r="K47" s="126" t="s">
        <v>7</v>
      </c>
    </row>
    <row r="48" spans="1:11" ht="12">
      <c r="A48" s="13" t="s">
        <v>43</v>
      </c>
      <c r="B48" s="13">
        <v>3550</v>
      </c>
      <c r="C48" s="24" t="s">
        <v>24</v>
      </c>
      <c r="D48" s="313"/>
      <c r="E48" s="333"/>
      <c r="F48" s="320"/>
      <c r="G48" s="321"/>
      <c r="H48" s="25">
        <v>38</v>
      </c>
      <c r="I48" s="25">
        <f>ROUND(H48/H66*J66,0)</f>
        <v>12</v>
      </c>
      <c r="J48" s="26">
        <v>27</v>
      </c>
      <c r="K48" s="27" t="s">
        <v>8</v>
      </c>
    </row>
    <row r="49" spans="1:11" s="106" customFormat="1" ht="12">
      <c r="A49" s="102" t="s">
        <v>43</v>
      </c>
      <c r="B49" s="152">
        <v>1186</v>
      </c>
      <c r="C49" s="103" t="s">
        <v>25</v>
      </c>
      <c r="D49" s="313"/>
      <c r="E49" s="331" t="s">
        <v>198</v>
      </c>
      <c r="F49" s="320"/>
      <c r="G49" s="321"/>
      <c r="H49" s="107">
        <v>2335</v>
      </c>
      <c r="I49" s="104">
        <f>J46*2</f>
        <v>1666</v>
      </c>
      <c r="J49" s="151">
        <v>1666</v>
      </c>
      <c r="K49" s="105" t="s">
        <v>7</v>
      </c>
    </row>
    <row r="50" spans="1:11" s="118" customFormat="1" ht="12">
      <c r="A50" s="96" t="s">
        <v>43</v>
      </c>
      <c r="B50" s="96">
        <v>3551</v>
      </c>
      <c r="C50" s="97" t="s">
        <v>25</v>
      </c>
      <c r="D50" s="313"/>
      <c r="E50" s="332"/>
      <c r="F50" s="320"/>
      <c r="G50" s="321"/>
      <c r="H50" s="127">
        <v>2335</v>
      </c>
      <c r="I50" s="125">
        <f>J47*2</f>
        <v>1668</v>
      </c>
      <c r="J50" s="117">
        <v>1668</v>
      </c>
      <c r="K50" s="126" t="s">
        <v>7</v>
      </c>
    </row>
    <row r="51" spans="1:11" ht="12">
      <c r="A51" s="13" t="s">
        <v>43</v>
      </c>
      <c r="B51" s="13">
        <v>3552</v>
      </c>
      <c r="C51" s="24" t="s">
        <v>26</v>
      </c>
      <c r="D51" s="313"/>
      <c r="E51" s="333" t="s">
        <v>196</v>
      </c>
      <c r="F51" s="320"/>
      <c r="G51" s="321"/>
      <c r="H51" s="30">
        <v>77</v>
      </c>
      <c r="I51" s="25">
        <f>I48*2</f>
        <v>24</v>
      </c>
      <c r="J51" s="26">
        <v>56</v>
      </c>
      <c r="K51" s="27" t="s">
        <v>8</v>
      </c>
    </row>
    <row r="52" spans="1:11" ht="12">
      <c r="A52" s="176" t="s">
        <v>43</v>
      </c>
      <c r="B52" s="176">
        <v>3553</v>
      </c>
      <c r="C52" s="24" t="s">
        <v>27</v>
      </c>
      <c r="D52" s="313"/>
      <c r="E52" s="177" t="s">
        <v>199</v>
      </c>
      <c r="F52" s="320"/>
      <c r="G52" s="321"/>
      <c r="H52" s="30">
        <v>3704</v>
      </c>
      <c r="I52" s="25" t="e">
        <f>I46*3</f>
        <v>#DIV/0!</v>
      </c>
      <c r="J52" s="26">
        <v>190</v>
      </c>
      <c r="K52" s="310" t="s">
        <v>90</v>
      </c>
    </row>
    <row r="53" spans="1:11" ht="12">
      <c r="A53" s="176" t="s">
        <v>43</v>
      </c>
      <c r="B53" s="176">
        <v>3554</v>
      </c>
      <c r="C53" s="24" t="s">
        <v>28</v>
      </c>
      <c r="D53" s="314"/>
      <c r="E53" s="45" t="s">
        <v>200</v>
      </c>
      <c r="F53" s="322"/>
      <c r="G53" s="323"/>
      <c r="H53" s="30">
        <v>122</v>
      </c>
      <c r="I53" s="25">
        <f>J48*3</f>
        <v>81</v>
      </c>
      <c r="J53" s="26">
        <v>190</v>
      </c>
      <c r="K53" s="311"/>
    </row>
    <row r="54" spans="1:11" ht="12">
      <c r="A54" s="4"/>
      <c r="B54" s="4"/>
      <c r="C54" s="17"/>
      <c r="D54" s="5"/>
      <c r="E54" s="41"/>
      <c r="F54" s="16"/>
      <c r="G54" s="16"/>
      <c r="H54" s="22"/>
      <c r="I54" s="22"/>
      <c r="J54" s="42"/>
      <c r="K54" s="43"/>
    </row>
    <row r="55" spans="1:13" ht="18.75">
      <c r="A55" s="2" t="s">
        <v>45</v>
      </c>
      <c r="B55" s="16"/>
      <c r="C55" s="17"/>
      <c r="D55" s="18"/>
      <c r="E55" s="18"/>
      <c r="F55" s="19"/>
      <c r="G55" s="19"/>
      <c r="H55" s="20"/>
      <c r="I55" s="20"/>
      <c r="J55" s="20"/>
      <c r="K55" s="21"/>
      <c r="L55" s="22"/>
      <c r="M55" s="23"/>
    </row>
    <row r="56" spans="1:11" ht="13.5" customHeight="1">
      <c r="A56" s="327" t="s">
        <v>2</v>
      </c>
      <c r="B56" s="327"/>
      <c r="C56" s="337" t="s">
        <v>0</v>
      </c>
      <c r="D56" s="327" t="s">
        <v>1</v>
      </c>
      <c r="E56" s="327"/>
      <c r="F56" s="327"/>
      <c r="G56" s="327"/>
      <c r="H56" s="300" t="s">
        <v>11</v>
      </c>
      <c r="I56" s="300" t="s">
        <v>12</v>
      </c>
      <c r="J56" s="308" t="s">
        <v>6</v>
      </c>
      <c r="K56" s="300" t="s">
        <v>5</v>
      </c>
    </row>
    <row r="57" spans="1:11" ht="12">
      <c r="A57" s="13" t="s">
        <v>3</v>
      </c>
      <c r="B57" s="13" t="s">
        <v>4</v>
      </c>
      <c r="C57" s="337"/>
      <c r="D57" s="327"/>
      <c r="E57" s="327"/>
      <c r="F57" s="327"/>
      <c r="G57" s="327"/>
      <c r="H57" s="301"/>
      <c r="I57" s="301"/>
      <c r="J57" s="308"/>
      <c r="K57" s="301"/>
    </row>
    <row r="58" spans="1:11" s="106" customFormat="1" ht="13.5" customHeight="1">
      <c r="A58" s="102" t="s">
        <v>43</v>
      </c>
      <c r="B58" s="152">
        <v>1187</v>
      </c>
      <c r="C58" s="103" t="s">
        <v>13</v>
      </c>
      <c r="D58" s="312" t="s">
        <v>240</v>
      </c>
      <c r="E58" s="324" t="s">
        <v>197</v>
      </c>
      <c r="F58" s="302"/>
      <c r="G58" s="303"/>
      <c r="H58" s="104">
        <v>1168</v>
      </c>
      <c r="I58" s="104" t="e">
        <f>ROUND(H58/#REF!*#REF!,0)</f>
        <v>#REF!</v>
      </c>
      <c r="J58" s="151">
        <v>1190</v>
      </c>
      <c r="K58" s="105" t="s">
        <v>7</v>
      </c>
    </row>
    <row r="59" spans="1:11" s="118" customFormat="1" ht="13.5" customHeight="1">
      <c r="A59" s="96" t="s">
        <v>43</v>
      </c>
      <c r="B59" s="96">
        <v>3555</v>
      </c>
      <c r="C59" s="97" t="s">
        <v>13</v>
      </c>
      <c r="D59" s="313"/>
      <c r="E59" s="325"/>
      <c r="F59" s="28"/>
      <c r="G59" s="29"/>
      <c r="H59" s="125"/>
      <c r="I59" s="125"/>
      <c r="J59" s="117">
        <v>1191</v>
      </c>
      <c r="K59" s="126" t="s">
        <v>7</v>
      </c>
    </row>
    <row r="60" spans="1:11" ht="12">
      <c r="A60" s="13" t="s">
        <v>43</v>
      </c>
      <c r="B60" s="13">
        <v>3556</v>
      </c>
      <c r="C60" s="24" t="s">
        <v>14</v>
      </c>
      <c r="D60" s="313"/>
      <c r="E60" s="326"/>
      <c r="F60" s="304"/>
      <c r="G60" s="305"/>
      <c r="H60" s="25">
        <v>38</v>
      </c>
      <c r="I60" s="25">
        <f>ROUND(H60/H66*J66,0)</f>
        <v>12</v>
      </c>
      <c r="J60" s="26">
        <v>39</v>
      </c>
      <c r="K60" s="27" t="s">
        <v>8</v>
      </c>
    </row>
    <row r="61" spans="1:11" s="106" customFormat="1" ht="12">
      <c r="A61" s="102" t="s">
        <v>43</v>
      </c>
      <c r="B61" s="152">
        <v>1188</v>
      </c>
      <c r="C61" s="103" t="s">
        <v>15</v>
      </c>
      <c r="D61" s="313"/>
      <c r="E61" s="324" t="s">
        <v>198</v>
      </c>
      <c r="F61" s="302"/>
      <c r="G61" s="303"/>
      <c r="H61" s="107">
        <v>2335</v>
      </c>
      <c r="I61" s="104">
        <f>J58*2</f>
        <v>2380</v>
      </c>
      <c r="J61" s="151">
        <v>2381</v>
      </c>
      <c r="K61" s="105" t="s">
        <v>7</v>
      </c>
    </row>
    <row r="62" spans="1:11" s="118" customFormat="1" ht="12">
      <c r="A62" s="96" t="s">
        <v>43</v>
      </c>
      <c r="B62" s="96">
        <v>3557</v>
      </c>
      <c r="C62" s="97" t="s">
        <v>15</v>
      </c>
      <c r="D62" s="313"/>
      <c r="E62" s="325"/>
      <c r="F62" s="28"/>
      <c r="G62" s="29"/>
      <c r="H62" s="127"/>
      <c r="I62" s="125"/>
      <c r="J62" s="117">
        <v>2383</v>
      </c>
      <c r="K62" s="126" t="s">
        <v>7</v>
      </c>
    </row>
    <row r="63" spans="1:11" ht="12.75" customHeight="1">
      <c r="A63" s="13" t="s">
        <v>43</v>
      </c>
      <c r="B63" s="13">
        <v>3558</v>
      </c>
      <c r="C63" s="24" t="s">
        <v>16</v>
      </c>
      <c r="D63" s="313"/>
      <c r="E63" s="326" t="s">
        <v>196</v>
      </c>
      <c r="F63" s="335"/>
      <c r="G63" s="336"/>
      <c r="H63" s="30">
        <v>77</v>
      </c>
      <c r="I63" s="25">
        <f>I60*2</f>
        <v>24</v>
      </c>
      <c r="J63" s="26">
        <v>80</v>
      </c>
      <c r="K63" s="27" t="s">
        <v>8</v>
      </c>
    </row>
    <row r="64" spans="1:11" ht="12">
      <c r="A64" s="171" t="s">
        <v>43</v>
      </c>
      <c r="B64" s="171">
        <v>3559</v>
      </c>
      <c r="C64" s="24" t="s">
        <v>17</v>
      </c>
      <c r="D64" s="313"/>
      <c r="E64" s="170" t="s">
        <v>199</v>
      </c>
      <c r="F64" s="306"/>
      <c r="G64" s="307"/>
      <c r="H64" s="30">
        <v>3704</v>
      </c>
      <c r="I64" s="25" t="e">
        <f>I58*3</f>
        <v>#REF!</v>
      </c>
      <c r="J64" s="26">
        <v>272</v>
      </c>
      <c r="K64" s="310" t="s">
        <v>90</v>
      </c>
    </row>
    <row r="65" spans="1:11" ht="12">
      <c r="A65" s="171" t="s">
        <v>43</v>
      </c>
      <c r="B65" s="171">
        <v>3560</v>
      </c>
      <c r="C65" s="24" t="s">
        <v>18</v>
      </c>
      <c r="D65" s="314"/>
      <c r="E65" s="170" t="s">
        <v>200</v>
      </c>
      <c r="F65" s="306"/>
      <c r="G65" s="307"/>
      <c r="H65" s="30">
        <v>122</v>
      </c>
      <c r="I65" s="25">
        <f>J60*3</f>
        <v>117</v>
      </c>
      <c r="J65" s="26">
        <v>272</v>
      </c>
      <c r="K65" s="311"/>
    </row>
    <row r="66" spans="1:11" ht="13.5" customHeight="1">
      <c r="A66" s="161" t="s">
        <v>43</v>
      </c>
      <c r="B66" s="161">
        <v>3563</v>
      </c>
      <c r="C66" s="24" t="s">
        <v>249</v>
      </c>
      <c r="D66" s="334" t="s">
        <v>253</v>
      </c>
      <c r="E66" s="160" t="s">
        <v>201</v>
      </c>
      <c r="F66" s="306"/>
      <c r="G66" s="307"/>
      <c r="H66" s="30">
        <v>270</v>
      </c>
      <c r="I66" s="30">
        <v>190</v>
      </c>
      <c r="J66" s="26">
        <v>88</v>
      </c>
      <c r="K66" s="310" t="s">
        <v>7</v>
      </c>
    </row>
    <row r="67" spans="1:11" ht="13.5" customHeight="1">
      <c r="A67" s="161" t="s">
        <v>43</v>
      </c>
      <c r="B67" s="161">
        <v>3564</v>
      </c>
      <c r="C67" s="24" t="s">
        <v>250</v>
      </c>
      <c r="D67" s="334"/>
      <c r="E67" s="153" t="s">
        <v>202</v>
      </c>
      <c r="F67" s="306"/>
      <c r="G67" s="307"/>
      <c r="H67" s="30">
        <v>285</v>
      </c>
      <c r="I67" s="30">
        <v>190</v>
      </c>
      <c r="J67" s="26">
        <v>176</v>
      </c>
      <c r="K67" s="338"/>
    </row>
    <row r="68" spans="1:11" ht="13.5" customHeight="1">
      <c r="A68" s="161" t="s">
        <v>43</v>
      </c>
      <c r="B68" s="161">
        <v>3849</v>
      </c>
      <c r="C68" s="24" t="s">
        <v>251</v>
      </c>
      <c r="D68" s="334"/>
      <c r="E68" s="160" t="s">
        <v>201</v>
      </c>
      <c r="F68" s="306"/>
      <c r="G68" s="307"/>
      <c r="H68" s="22"/>
      <c r="I68" s="22"/>
      <c r="J68" s="26">
        <v>72</v>
      </c>
      <c r="K68" s="338"/>
    </row>
    <row r="69" spans="1:11" ht="13.5" customHeight="1">
      <c r="A69" s="161" t="s">
        <v>43</v>
      </c>
      <c r="B69" s="161">
        <v>3850</v>
      </c>
      <c r="C69" s="24" t="s">
        <v>252</v>
      </c>
      <c r="D69" s="334"/>
      <c r="E69" s="153" t="s">
        <v>202</v>
      </c>
      <c r="F69" s="306"/>
      <c r="G69" s="307"/>
      <c r="H69" s="22"/>
      <c r="I69" s="22"/>
      <c r="J69" s="26">
        <v>144</v>
      </c>
      <c r="K69" s="311"/>
    </row>
    <row r="70" spans="1:11" s="39" customFormat="1" ht="10.5" customHeight="1">
      <c r="A70" s="14"/>
      <c r="B70" s="14"/>
      <c r="C70" s="33"/>
      <c r="D70" s="15"/>
      <c r="E70" s="34"/>
      <c r="F70" s="35"/>
      <c r="G70" s="35"/>
      <c r="H70" s="36"/>
      <c r="I70" s="36"/>
      <c r="J70" s="37"/>
      <c r="K70" s="38"/>
    </row>
    <row r="71" spans="1:11" s="39" customFormat="1" ht="18" customHeight="1">
      <c r="A71" s="40" t="s">
        <v>232</v>
      </c>
      <c r="B71" s="14"/>
      <c r="C71" s="33"/>
      <c r="D71" s="15"/>
      <c r="E71" s="34"/>
      <c r="F71" s="35"/>
      <c r="G71" s="35"/>
      <c r="H71" s="36"/>
      <c r="I71" s="36"/>
      <c r="J71" s="37"/>
      <c r="K71" s="38"/>
    </row>
    <row r="72" spans="1:11" ht="13.5" customHeight="1">
      <c r="A72" s="327" t="s">
        <v>2</v>
      </c>
      <c r="B72" s="327"/>
      <c r="C72" s="337" t="s">
        <v>0</v>
      </c>
      <c r="D72" s="327" t="s">
        <v>1</v>
      </c>
      <c r="E72" s="327"/>
      <c r="F72" s="327"/>
      <c r="G72" s="327"/>
      <c r="H72" s="300" t="s">
        <v>11</v>
      </c>
      <c r="I72" s="300" t="s">
        <v>12</v>
      </c>
      <c r="J72" s="308" t="s">
        <v>6</v>
      </c>
      <c r="K72" s="300" t="s">
        <v>5</v>
      </c>
    </row>
    <row r="73" spans="1:11" ht="12">
      <c r="A73" s="13" t="s">
        <v>3</v>
      </c>
      <c r="B73" s="13" t="s">
        <v>4</v>
      </c>
      <c r="C73" s="337"/>
      <c r="D73" s="327"/>
      <c r="E73" s="327"/>
      <c r="F73" s="327"/>
      <c r="G73" s="327"/>
      <c r="H73" s="301"/>
      <c r="I73" s="301"/>
      <c r="J73" s="308"/>
      <c r="K73" s="301"/>
    </row>
    <row r="74" spans="1:11" s="106" customFormat="1" ht="13.5" customHeight="1">
      <c r="A74" s="102" t="s">
        <v>43</v>
      </c>
      <c r="B74" s="152">
        <v>6606</v>
      </c>
      <c r="C74" s="103" t="s">
        <v>234</v>
      </c>
      <c r="D74" s="312" t="s">
        <v>240</v>
      </c>
      <c r="E74" s="324" t="s">
        <v>197</v>
      </c>
      <c r="F74" s="318" t="s">
        <v>233</v>
      </c>
      <c r="G74" s="319"/>
      <c r="H74" s="104">
        <v>1168</v>
      </c>
      <c r="I74" s="104" t="e">
        <f>ROUND(H74/#REF!*#REF!,0)</f>
        <v>#REF!</v>
      </c>
      <c r="J74" s="151">
        <v>931</v>
      </c>
      <c r="K74" s="105" t="s">
        <v>7</v>
      </c>
    </row>
    <row r="75" spans="1:11" s="116" customFormat="1" ht="13.5" customHeight="1">
      <c r="A75" s="111" t="s">
        <v>43</v>
      </c>
      <c r="B75" s="111">
        <v>5151</v>
      </c>
      <c r="C75" s="112" t="s">
        <v>234</v>
      </c>
      <c r="D75" s="313"/>
      <c r="E75" s="325"/>
      <c r="F75" s="320"/>
      <c r="G75" s="321"/>
      <c r="H75" s="114">
        <v>1168</v>
      </c>
      <c r="I75" s="114" t="e">
        <f>ROUND(H75/#REF!*#REF!,0)</f>
        <v>#REF!</v>
      </c>
      <c r="J75" s="117">
        <v>932</v>
      </c>
      <c r="K75" s="115" t="s">
        <v>7</v>
      </c>
    </row>
    <row r="76" spans="1:11" ht="12">
      <c r="A76" s="13" t="s">
        <v>43</v>
      </c>
      <c r="B76" s="13">
        <v>5152</v>
      </c>
      <c r="C76" s="24" t="s">
        <v>235</v>
      </c>
      <c r="D76" s="313"/>
      <c r="E76" s="326"/>
      <c r="F76" s="320"/>
      <c r="G76" s="321"/>
      <c r="H76" s="25">
        <v>38</v>
      </c>
      <c r="I76" s="25" t="e">
        <f>ROUND(H76/H84*J84,0)</f>
        <v>#VALUE!</v>
      </c>
      <c r="J76" s="26">
        <v>31</v>
      </c>
      <c r="K76" s="27" t="s">
        <v>8</v>
      </c>
    </row>
    <row r="77" spans="1:11" s="106" customFormat="1" ht="12.75" customHeight="1">
      <c r="A77" s="102" t="s">
        <v>43</v>
      </c>
      <c r="B77" s="152">
        <v>6607</v>
      </c>
      <c r="C77" s="103" t="s">
        <v>236</v>
      </c>
      <c r="D77" s="313"/>
      <c r="E77" s="324" t="s">
        <v>198</v>
      </c>
      <c r="F77" s="320"/>
      <c r="G77" s="321"/>
      <c r="H77" s="107">
        <v>2335</v>
      </c>
      <c r="I77" s="104">
        <f>J74*2</f>
        <v>1862</v>
      </c>
      <c r="J77" s="151">
        <v>1863</v>
      </c>
      <c r="K77" s="105" t="s">
        <v>7</v>
      </c>
    </row>
    <row r="78" spans="1:11" s="116" customFormat="1" ht="12">
      <c r="A78" s="111" t="s">
        <v>43</v>
      </c>
      <c r="B78" s="111">
        <v>5153</v>
      </c>
      <c r="C78" s="112" t="s">
        <v>236</v>
      </c>
      <c r="D78" s="313"/>
      <c r="E78" s="325"/>
      <c r="F78" s="320"/>
      <c r="G78" s="321"/>
      <c r="H78" s="113">
        <v>2335</v>
      </c>
      <c r="I78" s="114">
        <f>J75*2</f>
        <v>1864</v>
      </c>
      <c r="J78" s="117">
        <v>1865</v>
      </c>
      <c r="K78" s="115" t="s">
        <v>7</v>
      </c>
    </row>
    <row r="79" spans="1:11" ht="12">
      <c r="A79" s="13" t="s">
        <v>43</v>
      </c>
      <c r="B79" s="13">
        <v>5154</v>
      </c>
      <c r="C79" s="24" t="s">
        <v>237</v>
      </c>
      <c r="D79" s="313"/>
      <c r="E79" s="326" t="s">
        <v>196</v>
      </c>
      <c r="F79" s="320"/>
      <c r="G79" s="321"/>
      <c r="H79" s="30">
        <v>77</v>
      </c>
      <c r="I79" s="25" t="e">
        <f>I76*2</f>
        <v>#VALUE!</v>
      </c>
      <c r="J79" s="26">
        <v>62</v>
      </c>
      <c r="K79" s="27" t="s">
        <v>8</v>
      </c>
    </row>
    <row r="80" spans="1:11" ht="12">
      <c r="A80" s="207" t="s">
        <v>43</v>
      </c>
      <c r="B80" s="207">
        <v>5155</v>
      </c>
      <c r="C80" s="24" t="s">
        <v>238</v>
      </c>
      <c r="D80" s="313"/>
      <c r="E80" s="205" t="s">
        <v>199</v>
      </c>
      <c r="F80" s="320"/>
      <c r="G80" s="321"/>
      <c r="H80" s="30">
        <v>3704</v>
      </c>
      <c r="I80" s="25" t="e">
        <f>I74*3</f>
        <v>#REF!</v>
      </c>
      <c r="J80" s="26">
        <v>207</v>
      </c>
      <c r="K80" s="310" t="s">
        <v>90</v>
      </c>
    </row>
    <row r="81" spans="1:11" ht="12">
      <c r="A81" s="207" t="s">
        <v>43</v>
      </c>
      <c r="B81" s="207">
        <v>5156</v>
      </c>
      <c r="C81" s="24" t="s">
        <v>239</v>
      </c>
      <c r="D81" s="314"/>
      <c r="E81" s="154" t="s">
        <v>200</v>
      </c>
      <c r="F81" s="322"/>
      <c r="G81" s="323"/>
      <c r="H81" s="30">
        <v>122</v>
      </c>
      <c r="I81" s="25">
        <f>J76*3</f>
        <v>93</v>
      </c>
      <c r="J81" s="26">
        <v>208</v>
      </c>
      <c r="K81" s="311"/>
    </row>
    <row r="82" spans="1:11" ht="12">
      <c r="A82" s="4"/>
      <c r="B82" s="4"/>
      <c r="C82" s="17"/>
      <c r="D82" s="5"/>
      <c r="E82" s="5"/>
      <c r="F82" s="16"/>
      <c r="G82" s="16"/>
      <c r="H82" s="22"/>
      <c r="I82" s="22"/>
      <c r="J82" s="42"/>
      <c r="K82" s="43"/>
    </row>
    <row r="83" spans="1:11" ht="18" customHeight="1">
      <c r="A83" s="44" t="s">
        <v>9</v>
      </c>
      <c r="B83" s="4"/>
      <c r="C83" s="17"/>
      <c r="D83" s="5"/>
      <c r="E83" s="41"/>
      <c r="F83" s="16"/>
      <c r="G83" s="16"/>
      <c r="H83" s="22"/>
      <c r="I83" s="22"/>
      <c r="J83" s="42"/>
      <c r="K83" s="43"/>
    </row>
    <row r="84" spans="1:11" ht="13.5" customHeight="1">
      <c r="A84" s="347" t="s">
        <v>2</v>
      </c>
      <c r="B84" s="348"/>
      <c r="C84" s="349" t="s">
        <v>0</v>
      </c>
      <c r="D84" s="351" t="s">
        <v>1</v>
      </c>
      <c r="E84" s="352"/>
      <c r="F84" s="352"/>
      <c r="G84" s="353"/>
      <c r="H84" s="300" t="s">
        <v>11</v>
      </c>
      <c r="I84" s="300" t="s">
        <v>12</v>
      </c>
      <c r="J84" s="308" t="s">
        <v>6</v>
      </c>
      <c r="K84" s="300" t="s">
        <v>5</v>
      </c>
    </row>
    <row r="85" spans="1:11" ht="12">
      <c r="A85" s="13" t="s">
        <v>3</v>
      </c>
      <c r="B85" s="13" t="s">
        <v>4</v>
      </c>
      <c r="C85" s="350"/>
      <c r="D85" s="354"/>
      <c r="E85" s="355"/>
      <c r="F85" s="355"/>
      <c r="G85" s="356"/>
      <c r="H85" s="301"/>
      <c r="I85" s="301"/>
      <c r="J85" s="308"/>
      <c r="K85" s="301"/>
    </row>
    <row r="86" spans="1:11" s="106" customFormat="1" ht="13.5" customHeight="1">
      <c r="A86" s="102" t="s">
        <v>43</v>
      </c>
      <c r="B86" s="152">
        <v>1189</v>
      </c>
      <c r="C86" s="103" t="s">
        <v>203</v>
      </c>
      <c r="D86" s="312" t="s">
        <v>240</v>
      </c>
      <c r="E86" s="331" t="s">
        <v>197</v>
      </c>
      <c r="F86" s="318" t="s">
        <v>205</v>
      </c>
      <c r="G86" s="319"/>
      <c r="H86" s="104">
        <v>1168</v>
      </c>
      <c r="I86" s="104" t="e">
        <f>ROUND(H86/H94*J94,0)</f>
        <v>#DIV/0!</v>
      </c>
      <c r="J86" s="151">
        <v>833</v>
      </c>
      <c r="K86" s="105" t="s">
        <v>7</v>
      </c>
    </row>
    <row r="87" spans="1:11" s="116" customFormat="1" ht="13.5" customHeight="1">
      <c r="A87" s="111" t="s">
        <v>43</v>
      </c>
      <c r="B87" s="111">
        <v>3565</v>
      </c>
      <c r="C87" s="112" t="s">
        <v>203</v>
      </c>
      <c r="D87" s="313"/>
      <c r="E87" s="332"/>
      <c r="F87" s="320"/>
      <c r="G87" s="321"/>
      <c r="H87" s="114">
        <v>1168</v>
      </c>
      <c r="I87" s="114" t="e">
        <f>ROUND(H87/H95*J95,0)</f>
        <v>#DIV/0!</v>
      </c>
      <c r="J87" s="117">
        <v>834</v>
      </c>
      <c r="K87" s="115" t="s">
        <v>7</v>
      </c>
    </row>
    <row r="88" spans="1:11" ht="12">
      <c r="A88" s="13" t="s">
        <v>43</v>
      </c>
      <c r="B88" s="13">
        <v>3566</v>
      </c>
      <c r="C88" s="24" t="s">
        <v>19</v>
      </c>
      <c r="D88" s="313"/>
      <c r="E88" s="333"/>
      <c r="F88" s="320"/>
      <c r="G88" s="321"/>
      <c r="H88" s="25">
        <v>38</v>
      </c>
      <c r="I88" s="25" t="e">
        <f>ROUND(H88/#REF!*#REF!,0)</f>
        <v>#REF!</v>
      </c>
      <c r="J88" s="26">
        <v>27</v>
      </c>
      <c r="K88" s="27" t="s">
        <v>8</v>
      </c>
    </row>
    <row r="89" spans="1:11" s="106" customFormat="1" ht="12">
      <c r="A89" s="102" t="s">
        <v>43</v>
      </c>
      <c r="B89" s="152">
        <v>1190</v>
      </c>
      <c r="C89" s="103" t="s">
        <v>20</v>
      </c>
      <c r="D89" s="313"/>
      <c r="E89" s="331" t="s">
        <v>198</v>
      </c>
      <c r="F89" s="320"/>
      <c r="G89" s="321"/>
      <c r="H89" s="107">
        <v>2335</v>
      </c>
      <c r="I89" s="104">
        <f>J86*2</f>
        <v>1666</v>
      </c>
      <c r="J89" s="151">
        <v>1666</v>
      </c>
      <c r="K89" s="105" t="s">
        <v>7</v>
      </c>
    </row>
    <row r="90" spans="1:11" s="118" customFormat="1" ht="12">
      <c r="A90" s="96" t="s">
        <v>43</v>
      </c>
      <c r="B90" s="96">
        <v>3567</v>
      </c>
      <c r="C90" s="97" t="s">
        <v>20</v>
      </c>
      <c r="D90" s="313"/>
      <c r="E90" s="332"/>
      <c r="F90" s="320"/>
      <c r="G90" s="321"/>
      <c r="H90" s="127">
        <v>2335</v>
      </c>
      <c r="I90" s="125">
        <f>J87*2</f>
        <v>1668</v>
      </c>
      <c r="J90" s="117">
        <v>1668</v>
      </c>
      <c r="K90" s="126" t="s">
        <v>7</v>
      </c>
    </row>
    <row r="91" spans="1:11" ht="12">
      <c r="A91" s="13" t="s">
        <v>43</v>
      </c>
      <c r="B91" s="13">
        <v>3568</v>
      </c>
      <c r="C91" s="24" t="s">
        <v>21</v>
      </c>
      <c r="D91" s="313"/>
      <c r="E91" s="333" t="s">
        <v>196</v>
      </c>
      <c r="F91" s="320"/>
      <c r="G91" s="321"/>
      <c r="H91" s="30">
        <v>77</v>
      </c>
      <c r="I91" s="25" t="e">
        <f>I88*2</f>
        <v>#REF!</v>
      </c>
      <c r="J91" s="26">
        <v>56</v>
      </c>
      <c r="K91" s="27" t="s">
        <v>8</v>
      </c>
    </row>
    <row r="92" spans="1:11" ht="12">
      <c r="A92" s="176" t="s">
        <v>43</v>
      </c>
      <c r="B92" s="176">
        <v>3569</v>
      </c>
      <c r="C92" s="24" t="s">
        <v>22</v>
      </c>
      <c r="D92" s="313"/>
      <c r="E92" s="177" t="s">
        <v>199</v>
      </c>
      <c r="F92" s="320"/>
      <c r="G92" s="321"/>
      <c r="H92" s="30">
        <v>3704</v>
      </c>
      <c r="I92" s="25" t="e">
        <f>I86*3</f>
        <v>#DIV/0!</v>
      </c>
      <c r="J92" s="26">
        <v>190</v>
      </c>
      <c r="K92" s="310" t="s">
        <v>90</v>
      </c>
    </row>
    <row r="93" spans="1:11" ht="12">
      <c r="A93" s="176" t="s">
        <v>43</v>
      </c>
      <c r="B93" s="176">
        <v>3570</v>
      </c>
      <c r="C93" s="24" t="s">
        <v>23</v>
      </c>
      <c r="D93" s="314"/>
      <c r="E93" s="45" t="s">
        <v>200</v>
      </c>
      <c r="F93" s="322"/>
      <c r="G93" s="323"/>
      <c r="H93" s="30">
        <v>122</v>
      </c>
      <c r="I93" s="25">
        <f>J88*3</f>
        <v>81</v>
      </c>
      <c r="J93" s="26">
        <v>190</v>
      </c>
      <c r="K93" s="311"/>
    </row>
    <row r="94" spans="1:11" ht="12" customHeight="1">
      <c r="A94" s="4"/>
      <c r="B94" s="4"/>
      <c r="C94" s="17"/>
      <c r="D94" s="5"/>
      <c r="E94" s="41"/>
      <c r="F94" s="16"/>
      <c r="G94" s="16"/>
      <c r="H94" s="22"/>
      <c r="I94" s="22"/>
      <c r="J94" s="42"/>
      <c r="K94" s="43"/>
    </row>
    <row r="95" spans="1:11" ht="18" customHeight="1">
      <c r="A95" s="44" t="s">
        <v>224</v>
      </c>
      <c r="B95" s="4"/>
      <c r="C95" s="17"/>
      <c r="D95" s="5"/>
      <c r="E95" s="41"/>
      <c r="F95" s="16"/>
      <c r="G95" s="16"/>
      <c r="H95" s="22"/>
      <c r="I95" s="22"/>
      <c r="J95" s="42"/>
      <c r="K95" s="43"/>
    </row>
    <row r="96" spans="1:11" ht="13.5" customHeight="1">
      <c r="A96" s="327" t="s">
        <v>2</v>
      </c>
      <c r="B96" s="327"/>
      <c r="C96" s="337" t="s">
        <v>0</v>
      </c>
      <c r="D96" s="327" t="s">
        <v>1</v>
      </c>
      <c r="E96" s="327"/>
      <c r="F96" s="327"/>
      <c r="G96" s="327"/>
      <c r="H96" s="300" t="s">
        <v>11</v>
      </c>
      <c r="I96" s="300" t="s">
        <v>12</v>
      </c>
      <c r="J96" s="308" t="s">
        <v>6</v>
      </c>
      <c r="K96" s="300" t="s">
        <v>5</v>
      </c>
    </row>
    <row r="97" spans="1:11" ht="12">
      <c r="A97" s="13" t="s">
        <v>3</v>
      </c>
      <c r="B97" s="13" t="s">
        <v>4</v>
      </c>
      <c r="C97" s="337"/>
      <c r="D97" s="327"/>
      <c r="E97" s="327"/>
      <c r="F97" s="327"/>
      <c r="G97" s="327"/>
      <c r="H97" s="301"/>
      <c r="I97" s="301"/>
      <c r="J97" s="308"/>
      <c r="K97" s="301"/>
    </row>
    <row r="98" spans="1:11" s="106" customFormat="1" ht="13.5" customHeight="1">
      <c r="A98" s="102" t="s">
        <v>43</v>
      </c>
      <c r="B98" s="152">
        <v>1191</v>
      </c>
      <c r="C98" s="103" t="s">
        <v>204</v>
      </c>
      <c r="D98" s="312" t="s">
        <v>240</v>
      </c>
      <c r="E98" s="331" t="s">
        <v>197</v>
      </c>
      <c r="F98" s="318" t="s">
        <v>225</v>
      </c>
      <c r="G98" s="319"/>
      <c r="H98" s="104">
        <v>1168</v>
      </c>
      <c r="I98" s="104" t="e">
        <f>ROUND(H98/#REF!*#REF!,0)</f>
        <v>#REF!</v>
      </c>
      <c r="J98" s="151">
        <v>833</v>
      </c>
      <c r="K98" s="105" t="s">
        <v>7</v>
      </c>
    </row>
    <row r="99" spans="1:11" s="118" customFormat="1" ht="13.5" customHeight="1">
      <c r="A99" s="96" t="s">
        <v>43</v>
      </c>
      <c r="B99" s="96">
        <v>3571</v>
      </c>
      <c r="C99" s="97" t="s">
        <v>204</v>
      </c>
      <c r="D99" s="313"/>
      <c r="E99" s="332"/>
      <c r="F99" s="320"/>
      <c r="G99" s="321"/>
      <c r="H99" s="125">
        <v>1168</v>
      </c>
      <c r="I99" s="125" t="e">
        <f>ROUND(H99/#REF!*#REF!,0)</f>
        <v>#REF!</v>
      </c>
      <c r="J99" s="117">
        <v>834</v>
      </c>
      <c r="K99" s="126" t="s">
        <v>7</v>
      </c>
    </row>
    <row r="100" spans="1:11" ht="12">
      <c r="A100" s="13" t="s">
        <v>43</v>
      </c>
      <c r="B100" s="13">
        <v>3572</v>
      </c>
      <c r="C100" s="24" t="s">
        <v>24</v>
      </c>
      <c r="D100" s="313"/>
      <c r="E100" s="333"/>
      <c r="F100" s="320"/>
      <c r="G100" s="321"/>
      <c r="H100" s="25">
        <v>38</v>
      </c>
      <c r="I100" s="25">
        <f>ROUND(H100/H113*J113,0)</f>
        <v>39</v>
      </c>
      <c r="J100" s="26">
        <v>27</v>
      </c>
      <c r="K100" s="27" t="s">
        <v>8</v>
      </c>
    </row>
    <row r="101" spans="1:11" s="106" customFormat="1" ht="12">
      <c r="A101" s="102" t="s">
        <v>43</v>
      </c>
      <c r="B101" s="152">
        <v>1192</v>
      </c>
      <c r="C101" s="103" t="s">
        <v>25</v>
      </c>
      <c r="D101" s="313"/>
      <c r="E101" s="331" t="s">
        <v>198</v>
      </c>
      <c r="F101" s="320"/>
      <c r="G101" s="321"/>
      <c r="H101" s="107">
        <v>2335</v>
      </c>
      <c r="I101" s="104">
        <f>J98*2</f>
        <v>1666</v>
      </c>
      <c r="J101" s="151">
        <v>1666</v>
      </c>
      <c r="K101" s="105" t="s">
        <v>7</v>
      </c>
    </row>
    <row r="102" spans="1:11" s="118" customFormat="1" ht="12">
      <c r="A102" s="96" t="s">
        <v>43</v>
      </c>
      <c r="B102" s="96">
        <v>3573</v>
      </c>
      <c r="C102" s="97" t="s">
        <v>25</v>
      </c>
      <c r="D102" s="313"/>
      <c r="E102" s="332"/>
      <c r="F102" s="320"/>
      <c r="G102" s="321"/>
      <c r="H102" s="127">
        <v>2335</v>
      </c>
      <c r="I102" s="125">
        <f>J99*2</f>
        <v>1668</v>
      </c>
      <c r="J102" s="117">
        <v>1668</v>
      </c>
      <c r="K102" s="126" t="s">
        <v>7</v>
      </c>
    </row>
    <row r="103" spans="1:11" ht="12">
      <c r="A103" s="13" t="s">
        <v>43</v>
      </c>
      <c r="B103" s="13">
        <v>3574</v>
      </c>
      <c r="C103" s="24" t="s">
        <v>26</v>
      </c>
      <c r="D103" s="313"/>
      <c r="E103" s="333" t="s">
        <v>196</v>
      </c>
      <c r="F103" s="320"/>
      <c r="G103" s="321"/>
      <c r="H103" s="30">
        <v>77</v>
      </c>
      <c r="I103" s="25">
        <f>I100*2</f>
        <v>78</v>
      </c>
      <c r="J103" s="26">
        <v>56</v>
      </c>
      <c r="K103" s="27" t="s">
        <v>8</v>
      </c>
    </row>
    <row r="104" spans="1:11" ht="12">
      <c r="A104" s="176" t="s">
        <v>43</v>
      </c>
      <c r="B104" s="176">
        <v>3575</v>
      </c>
      <c r="C104" s="24" t="s">
        <v>27</v>
      </c>
      <c r="D104" s="313"/>
      <c r="E104" s="177" t="s">
        <v>199</v>
      </c>
      <c r="F104" s="320"/>
      <c r="G104" s="321"/>
      <c r="H104" s="30">
        <v>3704</v>
      </c>
      <c r="I104" s="25" t="e">
        <f>I98*3</f>
        <v>#REF!</v>
      </c>
      <c r="J104" s="26">
        <v>190</v>
      </c>
      <c r="K104" s="310" t="s">
        <v>90</v>
      </c>
    </row>
    <row r="105" spans="1:11" ht="12">
      <c r="A105" s="176" t="s">
        <v>43</v>
      </c>
      <c r="B105" s="176">
        <v>3576</v>
      </c>
      <c r="C105" s="24" t="s">
        <v>28</v>
      </c>
      <c r="D105" s="314"/>
      <c r="E105" s="45" t="s">
        <v>200</v>
      </c>
      <c r="F105" s="322"/>
      <c r="G105" s="323"/>
      <c r="H105" s="30">
        <v>122</v>
      </c>
      <c r="I105" s="25">
        <f>J100*3</f>
        <v>81</v>
      </c>
      <c r="J105" s="26">
        <v>190</v>
      </c>
      <c r="K105" s="311"/>
    </row>
    <row r="106" spans="1:11" ht="12">
      <c r="A106" s="4"/>
      <c r="B106" s="4"/>
      <c r="C106" s="17"/>
      <c r="D106" s="5"/>
      <c r="E106" s="5"/>
      <c r="F106" s="16"/>
      <c r="G106" s="16"/>
      <c r="H106" s="22"/>
      <c r="I106" s="22"/>
      <c r="J106" s="42"/>
      <c r="K106" s="43"/>
    </row>
    <row r="107" spans="1:13" ht="18.75">
      <c r="A107" s="2" t="s">
        <v>46</v>
      </c>
      <c r="B107" s="16"/>
      <c r="C107" s="17"/>
      <c r="D107" s="18"/>
      <c r="E107" s="18"/>
      <c r="F107" s="19"/>
      <c r="G107" s="19"/>
      <c r="H107" s="20"/>
      <c r="I107" s="20"/>
      <c r="J107" s="20"/>
      <c r="K107" s="21"/>
      <c r="L107" s="22"/>
      <c r="M107" s="23"/>
    </row>
    <row r="108" spans="1:11" ht="13.5" customHeight="1">
      <c r="A108" s="327" t="s">
        <v>2</v>
      </c>
      <c r="B108" s="327"/>
      <c r="C108" s="337" t="s">
        <v>0</v>
      </c>
      <c r="D108" s="327" t="s">
        <v>1</v>
      </c>
      <c r="E108" s="327"/>
      <c r="F108" s="327"/>
      <c r="G108" s="327"/>
      <c r="H108" s="300" t="s">
        <v>11</v>
      </c>
      <c r="I108" s="300" t="s">
        <v>12</v>
      </c>
      <c r="J108" s="308" t="s">
        <v>6</v>
      </c>
      <c r="K108" s="300" t="s">
        <v>5</v>
      </c>
    </row>
    <row r="109" spans="1:11" ht="12">
      <c r="A109" s="13" t="s">
        <v>3</v>
      </c>
      <c r="B109" s="13" t="s">
        <v>4</v>
      </c>
      <c r="C109" s="337"/>
      <c r="D109" s="327"/>
      <c r="E109" s="327"/>
      <c r="F109" s="327"/>
      <c r="G109" s="327"/>
      <c r="H109" s="301"/>
      <c r="I109" s="301"/>
      <c r="J109" s="308"/>
      <c r="K109" s="301"/>
    </row>
    <row r="110" spans="1:11" s="106" customFormat="1" ht="13.5" customHeight="1">
      <c r="A110" s="102" t="s">
        <v>43</v>
      </c>
      <c r="B110" s="152">
        <v>1193</v>
      </c>
      <c r="C110" s="103" t="s">
        <v>13</v>
      </c>
      <c r="D110" s="312" t="s">
        <v>240</v>
      </c>
      <c r="E110" s="324" t="s">
        <v>197</v>
      </c>
      <c r="F110" s="302"/>
      <c r="G110" s="303"/>
      <c r="H110" s="104">
        <v>1168</v>
      </c>
      <c r="I110" s="104" t="e">
        <f>ROUND(H110/#REF!*#REF!,0)</f>
        <v>#REF!</v>
      </c>
      <c r="J110" s="151">
        <v>1190</v>
      </c>
      <c r="K110" s="105" t="s">
        <v>7</v>
      </c>
    </row>
    <row r="111" spans="1:11" s="118" customFormat="1" ht="13.5" customHeight="1">
      <c r="A111" s="96" t="s">
        <v>43</v>
      </c>
      <c r="B111" s="96">
        <v>3577</v>
      </c>
      <c r="C111" s="97" t="s">
        <v>13</v>
      </c>
      <c r="D111" s="313"/>
      <c r="E111" s="325"/>
      <c r="F111" s="304"/>
      <c r="G111" s="305"/>
      <c r="H111" s="125">
        <v>1168</v>
      </c>
      <c r="I111" s="125" t="e">
        <f>ROUND(H111/#REF!*#REF!,0)</f>
        <v>#REF!</v>
      </c>
      <c r="J111" s="117">
        <v>1191</v>
      </c>
      <c r="K111" s="126" t="s">
        <v>7</v>
      </c>
    </row>
    <row r="112" spans="1:11" ht="12">
      <c r="A112" s="13" t="s">
        <v>43</v>
      </c>
      <c r="B112" s="13">
        <v>3578</v>
      </c>
      <c r="C112" s="24" t="s">
        <v>14</v>
      </c>
      <c r="D112" s="313"/>
      <c r="E112" s="326"/>
      <c r="F112" s="304"/>
      <c r="G112" s="305"/>
      <c r="H112" s="25">
        <v>38</v>
      </c>
      <c r="I112" s="25">
        <f>ROUND(H112/H118*J118,0)</f>
        <v>12</v>
      </c>
      <c r="J112" s="26">
        <v>39</v>
      </c>
      <c r="K112" s="27" t="s">
        <v>8</v>
      </c>
    </row>
    <row r="113" spans="1:11" s="106" customFormat="1" ht="12">
      <c r="A113" s="102" t="s">
        <v>43</v>
      </c>
      <c r="B113" s="152">
        <v>1194</v>
      </c>
      <c r="C113" s="103" t="s">
        <v>15</v>
      </c>
      <c r="D113" s="313"/>
      <c r="E113" s="324" t="s">
        <v>198</v>
      </c>
      <c r="F113" s="302"/>
      <c r="G113" s="303"/>
      <c r="H113" s="107">
        <v>2335</v>
      </c>
      <c r="I113" s="104">
        <f>J110*2</f>
        <v>2380</v>
      </c>
      <c r="J113" s="151">
        <v>2381</v>
      </c>
      <c r="K113" s="105" t="s">
        <v>7</v>
      </c>
    </row>
    <row r="114" spans="1:11" s="118" customFormat="1" ht="12">
      <c r="A114" s="96" t="s">
        <v>43</v>
      </c>
      <c r="B114" s="96">
        <v>3579</v>
      </c>
      <c r="C114" s="97" t="s">
        <v>15</v>
      </c>
      <c r="D114" s="313"/>
      <c r="E114" s="325"/>
      <c r="F114" s="304"/>
      <c r="G114" s="305"/>
      <c r="H114" s="127">
        <v>2335</v>
      </c>
      <c r="I114" s="125">
        <f>J111*2</f>
        <v>2382</v>
      </c>
      <c r="J114" s="117">
        <v>2383</v>
      </c>
      <c r="K114" s="126" t="s">
        <v>7</v>
      </c>
    </row>
    <row r="115" spans="1:11" ht="12">
      <c r="A115" s="13" t="s">
        <v>43</v>
      </c>
      <c r="B115" s="13">
        <v>3580</v>
      </c>
      <c r="C115" s="24" t="s">
        <v>16</v>
      </c>
      <c r="D115" s="313"/>
      <c r="E115" s="326" t="s">
        <v>196</v>
      </c>
      <c r="F115" s="335"/>
      <c r="G115" s="336"/>
      <c r="H115" s="30">
        <v>77</v>
      </c>
      <c r="I115" s="25">
        <f>I112*2</f>
        <v>24</v>
      </c>
      <c r="J115" s="26">
        <v>80</v>
      </c>
      <c r="K115" s="27" t="s">
        <v>8</v>
      </c>
    </row>
    <row r="116" spans="1:11" ht="12">
      <c r="A116" s="171" t="s">
        <v>43</v>
      </c>
      <c r="B116" s="171">
        <v>3581</v>
      </c>
      <c r="C116" s="24" t="s">
        <v>17</v>
      </c>
      <c r="D116" s="313"/>
      <c r="E116" s="170" t="s">
        <v>199</v>
      </c>
      <c r="F116" s="306"/>
      <c r="G116" s="307"/>
      <c r="H116" s="30">
        <v>3704</v>
      </c>
      <c r="I116" s="25" t="e">
        <f>I110*3</f>
        <v>#REF!</v>
      </c>
      <c r="J116" s="26">
        <v>272</v>
      </c>
      <c r="K116" s="310" t="s">
        <v>90</v>
      </c>
    </row>
    <row r="117" spans="1:11" ht="12">
      <c r="A117" s="171" t="s">
        <v>43</v>
      </c>
      <c r="B117" s="171">
        <v>3582</v>
      </c>
      <c r="C117" s="24" t="s">
        <v>18</v>
      </c>
      <c r="D117" s="314"/>
      <c r="E117" s="170" t="s">
        <v>200</v>
      </c>
      <c r="F117" s="306"/>
      <c r="G117" s="307"/>
      <c r="H117" s="30">
        <v>122</v>
      </c>
      <c r="I117" s="25">
        <f>J112*3</f>
        <v>117</v>
      </c>
      <c r="J117" s="26">
        <v>272</v>
      </c>
      <c r="K117" s="311"/>
    </row>
    <row r="118" spans="1:11" ht="16.5" customHeight="1">
      <c r="A118" s="13" t="s">
        <v>43</v>
      </c>
      <c r="B118" s="13">
        <v>3585</v>
      </c>
      <c r="C118" s="24" t="s">
        <v>249</v>
      </c>
      <c r="D118" s="334" t="s">
        <v>253</v>
      </c>
      <c r="E118" s="32" t="s">
        <v>201</v>
      </c>
      <c r="F118" s="306"/>
      <c r="G118" s="307"/>
      <c r="H118" s="30">
        <v>270</v>
      </c>
      <c r="I118" s="30">
        <v>190</v>
      </c>
      <c r="J118" s="26">
        <v>88</v>
      </c>
      <c r="K118" s="310" t="s">
        <v>7</v>
      </c>
    </row>
    <row r="119" spans="1:11" ht="17.25" customHeight="1">
      <c r="A119" s="161" t="s">
        <v>43</v>
      </c>
      <c r="B119" s="161">
        <v>3586</v>
      </c>
      <c r="C119" s="24" t="s">
        <v>250</v>
      </c>
      <c r="D119" s="334"/>
      <c r="E119" s="153" t="s">
        <v>202</v>
      </c>
      <c r="F119" s="306"/>
      <c r="G119" s="307"/>
      <c r="H119" s="30">
        <v>285</v>
      </c>
      <c r="I119" s="30">
        <v>190</v>
      </c>
      <c r="J119" s="26">
        <v>176</v>
      </c>
      <c r="K119" s="338"/>
    </row>
    <row r="120" spans="1:11" ht="17.25" customHeight="1">
      <c r="A120" s="161" t="s">
        <v>43</v>
      </c>
      <c r="B120" s="161">
        <v>3851</v>
      </c>
      <c r="C120" s="24" t="s">
        <v>251</v>
      </c>
      <c r="D120" s="334"/>
      <c r="E120" s="160" t="s">
        <v>201</v>
      </c>
      <c r="F120" s="306"/>
      <c r="G120" s="307"/>
      <c r="H120" s="22"/>
      <c r="I120" s="22"/>
      <c r="J120" s="26">
        <v>72</v>
      </c>
      <c r="K120" s="338"/>
    </row>
    <row r="121" spans="1:11" ht="17.25" customHeight="1">
      <c r="A121" s="161" t="s">
        <v>43</v>
      </c>
      <c r="B121" s="161">
        <v>3852</v>
      </c>
      <c r="C121" s="24" t="s">
        <v>252</v>
      </c>
      <c r="D121" s="334"/>
      <c r="E121" s="153" t="s">
        <v>202</v>
      </c>
      <c r="F121" s="306"/>
      <c r="G121" s="307"/>
      <c r="H121" s="22"/>
      <c r="I121" s="22"/>
      <c r="J121" s="26">
        <v>144</v>
      </c>
      <c r="K121" s="311"/>
    </row>
    <row r="122" spans="1:11" s="39" customFormat="1" ht="10.5" customHeight="1">
      <c r="A122" s="14"/>
      <c r="B122" s="14"/>
      <c r="C122" s="33"/>
      <c r="D122" s="15"/>
      <c r="E122" s="34"/>
      <c r="F122" s="35"/>
      <c r="G122" s="35"/>
      <c r="H122" s="36"/>
      <c r="I122" s="36"/>
      <c r="J122" s="37"/>
      <c r="K122" s="38"/>
    </row>
    <row r="123" spans="1:11" s="39" customFormat="1" ht="18" customHeight="1">
      <c r="A123" s="40" t="s">
        <v>232</v>
      </c>
      <c r="B123" s="14"/>
      <c r="C123" s="33"/>
      <c r="D123" s="15"/>
      <c r="E123" s="34"/>
      <c r="F123" s="35"/>
      <c r="G123" s="35"/>
      <c r="H123" s="36"/>
      <c r="I123" s="36"/>
      <c r="J123" s="37"/>
      <c r="K123" s="38"/>
    </row>
    <row r="124" spans="1:11" ht="13.5" customHeight="1">
      <c r="A124" s="327" t="s">
        <v>2</v>
      </c>
      <c r="B124" s="327"/>
      <c r="C124" s="337" t="s">
        <v>0</v>
      </c>
      <c r="D124" s="327" t="s">
        <v>1</v>
      </c>
      <c r="E124" s="327"/>
      <c r="F124" s="327"/>
      <c r="G124" s="327"/>
      <c r="H124" s="300" t="s">
        <v>11</v>
      </c>
      <c r="I124" s="300" t="s">
        <v>12</v>
      </c>
      <c r="J124" s="308" t="s">
        <v>6</v>
      </c>
      <c r="K124" s="300" t="s">
        <v>5</v>
      </c>
    </row>
    <row r="125" spans="1:11" ht="12">
      <c r="A125" s="13" t="s">
        <v>3</v>
      </c>
      <c r="B125" s="13" t="s">
        <v>4</v>
      </c>
      <c r="C125" s="337"/>
      <c r="D125" s="327"/>
      <c r="E125" s="327"/>
      <c r="F125" s="327"/>
      <c r="G125" s="327"/>
      <c r="H125" s="301"/>
      <c r="I125" s="301"/>
      <c r="J125" s="308"/>
      <c r="K125" s="301"/>
    </row>
    <row r="126" spans="1:11" s="106" customFormat="1" ht="13.5" customHeight="1">
      <c r="A126" s="102" t="s">
        <v>43</v>
      </c>
      <c r="B126" s="152">
        <v>6610</v>
      </c>
      <c r="C126" s="103" t="s">
        <v>234</v>
      </c>
      <c r="D126" s="312" t="s">
        <v>240</v>
      </c>
      <c r="E126" s="324" t="s">
        <v>197</v>
      </c>
      <c r="F126" s="318" t="s">
        <v>233</v>
      </c>
      <c r="G126" s="319"/>
      <c r="H126" s="104">
        <v>1168</v>
      </c>
      <c r="I126" s="104" t="e">
        <f>ROUND(H126/#REF!*#REF!,0)</f>
        <v>#REF!</v>
      </c>
      <c r="J126" s="151">
        <v>931</v>
      </c>
      <c r="K126" s="105" t="s">
        <v>7</v>
      </c>
    </row>
    <row r="127" spans="1:11" s="118" customFormat="1" ht="13.5" customHeight="1">
      <c r="A127" s="96" t="s">
        <v>43</v>
      </c>
      <c r="B127" s="96">
        <v>5157</v>
      </c>
      <c r="C127" s="97" t="s">
        <v>234</v>
      </c>
      <c r="D127" s="313"/>
      <c r="E127" s="325"/>
      <c r="F127" s="320"/>
      <c r="G127" s="321"/>
      <c r="H127" s="125">
        <v>1168</v>
      </c>
      <c r="I127" s="125" t="e">
        <f>ROUND(H127/#REF!*#REF!,0)</f>
        <v>#REF!</v>
      </c>
      <c r="J127" s="117">
        <v>932</v>
      </c>
      <c r="K127" s="126" t="s">
        <v>7</v>
      </c>
    </row>
    <row r="128" spans="1:11" ht="12">
      <c r="A128" s="13" t="s">
        <v>43</v>
      </c>
      <c r="B128" s="13">
        <v>5158</v>
      </c>
      <c r="C128" s="24" t="s">
        <v>235</v>
      </c>
      <c r="D128" s="313"/>
      <c r="E128" s="326"/>
      <c r="F128" s="320"/>
      <c r="G128" s="321"/>
      <c r="H128" s="25">
        <v>38</v>
      </c>
      <c r="I128" s="25" t="e">
        <f>ROUND(H128/H136*J136,0)</f>
        <v>#VALUE!</v>
      </c>
      <c r="J128" s="26">
        <v>31</v>
      </c>
      <c r="K128" s="27" t="s">
        <v>8</v>
      </c>
    </row>
    <row r="129" spans="1:11" s="106" customFormat="1" ht="12">
      <c r="A129" s="102" t="s">
        <v>43</v>
      </c>
      <c r="B129" s="152">
        <v>6611</v>
      </c>
      <c r="C129" s="103" t="s">
        <v>236</v>
      </c>
      <c r="D129" s="313"/>
      <c r="E129" s="324" t="s">
        <v>198</v>
      </c>
      <c r="F129" s="320"/>
      <c r="G129" s="321"/>
      <c r="H129" s="107">
        <v>2335</v>
      </c>
      <c r="I129" s="104">
        <f>J126*2</f>
        <v>1862</v>
      </c>
      <c r="J129" s="151">
        <v>1863</v>
      </c>
      <c r="K129" s="105" t="s">
        <v>7</v>
      </c>
    </row>
    <row r="130" spans="1:11" s="118" customFormat="1" ht="12">
      <c r="A130" s="96" t="s">
        <v>43</v>
      </c>
      <c r="B130" s="96">
        <v>5159</v>
      </c>
      <c r="C130" s="97" t="s">
        <v>236</v>
      </c>
      <c r="D130" s="313"/>
      <c r="E130" s="325"/>
      <c r="F130" s="320"/>
      <c r="G130" s="321"/>
      <c r="H130" s="127">
        <v>2335</v>
      </c>
      <c r="I130" s="125">
        <f>J127*2</f>
        <v>1864</v>
      </c>
      <c r="J130" s="117">
        <v>1865</v>
      </c>
      <c r="K130" s="126" t="s">
        <v>7</v>
      </c>
    </row>
    <row r="131" spans="1:11" ht="12">
      <c r="A131" s="13" t="s">
        <v>43</v>
      </c>
      <c r="B131" s="13">
        <v>5160</v>
      </c>
      <c r="C131" s="24" t="s">
        <v>237</v>
      </c>
      <c r="D131" s="313"/>
      <c r="E131" s="326" t="s">
        <v>196</v>
      </c>
      <c r="F131" s="320"/>
      <c r="G131" s="321"/>
      <c r="H131" s="30">
        <v>77</v>
      </c>
      <c r="I131" s="25" t="e">
        <f>I128*2</f>
        <v>#VALUE!</v>
      </c>
      <c r="J131" s="26">
        <v>62</v>
      </c>
      <c r="K131" s="27" t="s">
        <v>8</v>
      </c>
    </row>
    <row r="132" spans="1:11" ht="12">
      <c r="A132" s="176" t="s">
        <v>43</v>
      </c>
      <c r="B132" s="176">
        <v>5161</v>
      </c>
      <c r="C132" s="24" t="s">
        <v>238</v>
      </c>
      <c r="D132" s="313"/>
      <c r="E132" s="174" t="s">
        <v>199</v>
      </c>
      <c r="F132" s="320"/>
      <c r="G132" s="321"/>
      <c r="H132" s="30">
        <v>3704</v>
      </c>
      <c r="I132" s="25" t="e">
        <f>I126*3</f>
        <v>#REF!</v>
      </c>
      <c r="J132" s="26">
        <v>206</v>
      </c>
      <c r="K132" s="310" t="s">
        <v>90</v>
      </c>
    </row>
    <row r="133" spans="1:11" ht="12">
      <c r="A133" s="176" t="s">
        <v>43</v>
      </c>
      <c r="B133" s="176">
        <v>5162</v>
      </c>
      <c r="C133" s="24" t="s">
        <v>239</v>
      </c>
      <c r="D133" s="314"/>
      <c r="E133" s="154" t="s">
        <v>200</v>
      </c>
      <c r="F133" s="322"/>
      <c r="G133" s="323"/>
      <c r="H133" s="30">
        <v>122</v>
      </c>
      <c r="I133" s="25">
        <f>J128*3</f>
        <v>93</v>
      </c>
      <c r="J133" s="26">
        <v>208</v>
      </c>
      <c r="K133" s="311"/>
    </row>
    <row r="134" ht="9" customHeight="1"/>
    <row r="135" spans="1:11" ht="18" customHeight="1">
      <c r="A135" s="44" t="s">
        <v>9</v>
      </c>
      <c r="B135" s="4"/>
      <c r="C135" s="17"/>
      <c r="D135" s="5"/>
      <c r="E135" s="41"/>
      <c r="F135" s="16"/>
      <c r="G135" s="16"/>
      <c r="H135" s="22"/>
      <c r="I135" s="22"/>
      <c r="J135" s="42"/>
      <c r="K135" s="43"/>
    </row>
    <row r="136" spans="1:11" ht="13.5" customHeight="1">
      <c r="A136" s="327" t="s">
        <v>2</v>
      </c>
      <c r="B136" s="327"/>
      <c r="C136" s="337" t="s">
        <v>0</v>
      </c>
      <c r="D136" s="327" t="s">
        <v>1</v>
      </c>
      <c r="E136" s="327"/>
      <c r="F136" s="327"/>
      <c r="G136" s="327"/>
      <c r="H136" s="300" t="s">
        <v>11</v>
      </c>
      <c r="I136" s="300" t="s">
        <v>12</v>
      </c>
      <c r="J136" s="308" t="s">
        <v>6</v>
      </c>
      <c r="K136" s="300" t="s">
        <v>5</v>
      </c>
    </row>
    <row r="137" spans="1:11" ht="12">
      <c r="A137" s="13" t="s">
        <v>3</v>
      </c>
      <c r="B137" s="13" t="s">
        <v>4</v>
      </c>
      <c r="C137" s="337"/>
      <c r="D137" s="327"/>
      <c r="E137" s="327"/>
      <c r="F137" s="327"/>
      <c r="G137" s="327"/>
      <c r="H137" s="301"/>
      <c r="I137" s="301"/>
      <c r="J137" s="308"/>
      <c r="K137" s="301"/>
    </row>
    <row r="138" spans="1:11" s="106" customFormat="1" ht="13.5" customHeight="1">
      <c r="A138" s="102" t="s">
        <v>43</v>
      </c>
      <c r="B138" s="152">
        <v>1195</v>
      </c>
      <c r="C138" s="103" t="s">
        <v>203</v>
      </c>
      <c r="D138" s="312" t="s">
        <v>240</v>
      </c>
      <c r="E138" s="331" t="s">
        <v>197</v>
      </c>
      <c r="F138" s="318" t="s">
        <v>205</v>
      </c>
      <c r="G138" s="319"/>
      <c r="H138" s="104">
        <v>1168</v>
      </c>
      <c r="I138" s="104" t="e">
        <f>ROUND(H138/H146*J146,0)</f>
        <v>#DIV/0!</v>
      </c>
      <c r="J138" s="151">
        <v>833</v>
      </c>
      <c r="K138" s="105" t="s">
        <v>7</v>
      </c>
    </row>
    <row r="139" spans="1:11" s="118" customFormat="1" ht="13.5" customHeight="1">
      <c r="A139" s="96" t="s">
        <v>43</v>
      </c>
      <c r="B139" s="96">
        <v>3587</v>
      </c>
      <c r="C139" s="97" t="s">
        <v>203</v>
      </c>
      <c r="D139" s="313"/>
      <c r="E139" s="332"/>
      <c r="F139" s="320"/>
      <c r="G139" s="321"/>
      <c r="H139" s="125">
        <v>1168</v>
      </c>
      <c r="I139" s="125" t="e">
        <f>ROUND(H139/H147*J147,0)</f>
        <v>#DIV/0!</v>
      </c>
      <c r="J139" s="117">
        <v>834</v>
      </c>
      <c r="K139" s="126" t="s">
        <v>7</v>
      </c>
    </row>
    <row r="140" spans="1:11" ht="12">
      <c r="A140" s="13" t="s">
        <v>43</v>
      </c>
      <c r="B140" s="13">
        <v>3588</v>
      </c>
      <c r="C140" s="24" t="s">
        <v>19</v>
      </c>
      <c r="D140" s="313"/>
      <c r="E140" s="333"/>
      <c r="F140" s="320"/>
      <c r="G140" s="321"/>
      <c r="H140" s="25">
        <v>38</v>
      </c>
      <c r="I140" s="25" t="e">
        <f>ROUND(H140/#REF!*#REF!,0)</f>
        <v>#REF!</v>
      </c>
      <c r="J140" s="26">
        <v>27</v>
      </c>
      <c r="K140" s="27" t="s">
        <v>8</v>
      </c>
    </row>
    <row r="141" spans="1:11" s="106" customFormat="1" ht="12">
      <c r="A141" s="102" t="s">
        <v>43</v>
      </c>
      <c r="B141" s="152">
        <v>1196</v>
      </c>
      <c r="C141" s="103" t="s">
        <v>20</v>
      </c>
      <c r="D141" s="313"/>
      <c r="E141" s="331" t="s">
        <v>198</v>
      </c>
      <c r="F141" s="320"/>
      <c r="G141" s="321"/>
      <c r="H141" s="107">
        <v>2335</v>
      </c>
      <c r="I141" s="104">
        <f>J138*2</f>
        <v>1666</v>
      </c>
      <c r="J141" s="151">
        <v>1666</v>
      </c>
      <c r="K141" s="105" t="s">
        <v>7</v>
      </c>
    </row>
    <row r="142" spans="1:11" s="118" customFormat="1" ht="12">
      <c r="A142" s="96" t="s">
        <v>43</v>
      </c>
      <c r="B142" s="96">
        <v>3589</v>
      </c>
      <c r="C142" s="97" t="s">
        <v>20</v>
      </c>
      <c r="D142" s="313"/>
      <c r="E142" s="332"/>
      <c r="F142" s="320"/>
      <c r="G142" s="321"/>
      <c r="H142" s="127">
        <v>2335</v>
      </c>
      <c r="I142" s="125">
        <f>J139*2</f>
        <v>1668</v>
      </c>
      <c r="J142" s="117">
        <v>1668</v>
      </c>
      <c r="K142" s="126" t="s">
        <v>7</v>
      </c>
    </row>
    <row r="143" spans="1:11" ht="12">
      <c r="A143" s="13" t="s">
        <v>43</v>
      </c>
      <c r="B143" s="13">
        <v>3590</v>
      </c>
      <c r="C143" s="24" t="s">
        <v>21</v>
      </c>
      <c r="D143" s="313"/>
      <c r="E143" s="333" t="s">
        <v>196</v>
      </c>
      <c r="F143" s="320"/>
      <c r="G143" s="321"/>
      <c r="H143" s="30">
        <v>77</v>
      </c>
      <c r="I143" s="25" t="e">
        <f>I140*2</f>
        <v>#REF!</v>
      </c>
      <c r="J143" s="26">
        <v>56</v>
      </c>
      <c r="K143" s="27" t="s">
        <v>8</v>
      </c>
    </row>
    <row r="144" spans="1:11" ht="12">
      <c r="A144" s="176" t="s">
        <v>43</v>
      </c>
      <c r="B144" s="176">
        <v>3591</v>
      </c>
      <c r="C144" s="24" t="s">
        <v>22</v>
      </c>
      <c r="D144" s="313"/>
      <c r="E144" s="177" t="s">
        <v>199</v>
      </c>
      <c r="F144" s="320"/>
      <c r="G144" s="321"/>
      <c r="H144" s="30">
        <v>3704</v>
      </c>
      <c r="I144" s="25" t="e">
        <f>I138*3</f>
        <v>#DIV/0!</v>
      </c>
      <c r="J144" s="26">
        <v>190</v>
      </c>
      <c r="K144" s="310" t="s">
        <v>90</v>
      </c>
    </row>
    <row r="145" spans="1:11" ht="12">
      <c r="A145" s="176" t="s">
        <v>43</v>
      </c>
      <c r="B145" s="176">
        <v>3592</v>
      </c>
      <c r="C145" s="24" t="s">
        <v>23</v>
      </c>
      <c r="D145" s="314"/>
      <c r="E145" s="45" t="s">
        <v>200</v>
      </c>
      <c r="F145" s="322"/>
      <c r="G145" s="323"/>
      <c r="H145" s="30">
        <v>122</v>
      </c>
      <c r="I145" s="25">
        <f>J140*3</f>
        <v>81</v>
      </c>
      <c r="J145" s="26">
        <v>190</v>
      </c>
      <c r="K145" s="311"/>
    </row>
    <row r="146" spans="1:11" ht="12" customHeight="1">
      <c r="A146" s="4"/>
      <c r="B146" s="4"/>
      <c r="C146" s="17"/>
      <c r="D146" s="5"/>
      <c r="E146" s="41"/>
      <c r="F146" s="16"/>
      <c r="G146" s="16"/>
      <c r="H146" s="22"/>
      <c r="I146" s="22"/>
      <c r="J146" s="42"/>
      <c r="K146" s="43"/>
    </row>
    <row r="147" spans="1:11" ht="18" customHeight="1">
      <c r="A147" s="44" t="s">
        <v>224</v>
      </c>
      <c r="B147" s="4"/>
      <c r="C147" s="17"/>
      <c r="D147" s="5"/>
      <c r="E147" s="41"/>
      <c r="F147" s="16"/>
      <c r="G147" s="16"/>
      <c r="H147" s="22"/>
      <c r="I147" s="22"/>
      <c r="J147" s="42"/>
      <c r="K147" s="43"/>
    </row>
    <row r="148" spans="1:11" ht="13.5" customHeight="1">
      <c r="A148" s="327" t="s">
        <v>2</v>
      </c>
      <c r="B148" s="327"/>
      <c r="C148" s="337" t="s">
        <v>0</v>
      </c>
      <c r="D148" s="327" t="s">
        <v>1</v>
      </c>
      <c r="E148" s="327"/>
      <c r="F148" s="327"/>
      <c r="G148" s="327"/>
      <c r="H148" s="300" t="s">
        <v>11</v>
      </c>
      <c r="I148" s="300" t="s">
        <v>12</v>
      </c>
      <c r="J148" s="308" t="s">
        <v>6</v>
      </c>
      <c r="K148" s="300" t="s">
        <v>5</v>
      </c>
    </row>
    <row r="149" spans="1:11" ht="12">
      <c r="A149" s="13" t="s">
        <v>3</v>
      </c>
      <c r="B149" s="13" t="s">
        <v>4</v>
      </c>
      <c r="C149" s="337"/>
      <c r="D149" s="327"/>
      <c r="E149" s="327"/>
      <c r="F149" s="327"/>
      <c r="G149" s="327"/>
      <c r="H149" s="301"/>
      <c r="I149" s="301"/>
      <c r="J149" s="308"/>
      <c r="K149" s="301"/>
    </row>
    <row r="150" spans="1:11" s="106" customFormat="1" ht="13.5" customHeight="1">
      <c r="A150" s="102" t="s">
        <v>43</v>
      </c>
      <c r="B150" s="152">
        <v>1197</v>
      </c>
      <c r="C150" s="103" t="s">
        <v>204</v>
      </c>
      <c r="D150" s="312" t="s">
        <v>240</v>
      </c>
      <c r="E150" s="331" t="s">
        <v>197</v>
      </c>
      <c r="F150" s="318" t="s">
        <v>225</v>
      </c>
      <c r="G150" s="319"/>
      <c r="H150" s="104">
        <v>1168</v>
      </c>
      <c r="I150" s="104" t="e">
        <f>ROUND(H150/#REF!*#REF!,0)</f>
        <v>#REF!</v>
      </c>
      <c r="J150" s="151">
        <v>833</v>
      </c>
      <c r="K150" s="105" t="s">
        <v>7</v>
      </c>
    </row>
    <row r="151" spans="1:11" s="118" customFormat="1" ht="13.5" customHeight="1">
      <c r="A151" s="96" t="s">
        <v>43</v>
      </c>
      <c r="B151" s="96">
        <v>3593</v>
      </c>
      <c r="C151" s="97" t="s">
        <v>204</v>
      </c>
      <c r="D151" s="313"/>
      <c r="E151" s="332"/>
      <c r="F151" s="320"/>
      <c r="G151" s="321"/>
      <c r="H151" s="125">
        <v>1168</v>
      </c>
      <c r="I151" s="125" t="e">
        <f>ROUND(H151/#REF!*#REF!,0)</f>
        <v>#REF!</v>
      </c>
      <c r="J151" s="117">
        <v>834</v>
      </c>
      <c r="K151" s="126" t="s">
        <v>7</v>
      </c>
    </row>
    <row r="152" spans="1:11" ht="12">
      <c r="A152" s="13" t="s">
        <v>43</v>
      </c>
      <c r="B152" s="13">
        <v>3594</v>
      </c>
      <c r="C152" s="24" t="s">
        <v>24</v>
      </c>
      <c r="D152" s="313"/>
      <c r="E152" s="333"/>
      <c r="F152" s="320"/>
      <c r="G152" s="321"/>
      <c r="H152" s="25">
        <v>38</v>
      </c>
      <c r="I152" s="25" t="e">
        <f>ROUND(H152/H164*J164,0)</f>
        <v>#DIV/0!</v>
      </c>
      <c r="J152" s="26">
        <v>27</v>
      </c>
      <c r="K152" s="27" t="s">
        <v>8</v>
      </c>
    </row>
    <row r="153" spans="1:11" s="106" customFormat="1" ht="12">
      <c r="A153" s="102" t="s">
        <v>43</v>
      </c>
      <c r="B153" s="152">
        <v>1198</v>
      </c>
      <c r="C153" s="103" t="s">
        <v>25</v>
      </c>
      <c r="D153" s="313"/>
      <c r="E153" s="331" t="s">
        <v>198</v>
      </c>
      <c r="F153" s="320"/>
      <c r="G153" s="321"/>
      <c r="H153" s="107">
        <v>2335</v>
      </c>
      <c r="I153" s="104">
        <f>J150*2</f>
        <v>1666</v>
      </c>
      <c r="J153" s="151">
        <v>1666</v>
      </c>
      <c r="K153" s="105" t="s">
        <v>7</v>
      </c>
    </row>
    <row r="154" spans="1:11" s="118" customFormat="1" ht="12">
      <c r="A154" s="96" t="s">
        <v>43</v>
      </c>
      <c r="B154" s="96">
        <v>3595</v>
      </c>
      <c r="C154" s="97" t="s">
        <v>25</v>
      </c>
      <c r="D154" s="313"/>
      <c r="E154" s="332"/>
      <c r="F154" s="320"/>
      <c r="G154" s="321"/>
      <c r="H154" s="127">
        <v>2335</v>
      </c>
      <c r="I154" s="125">
        <f>J151*2</f>
        <v>1668</v>
      </c>
      <c r="J154" s="117">
        <v>1668</v>
      </c>
      <c r="K154" s="126" t="s">
        <v>7</v>
      </c>
    </row>
    <row r="155" spans="1:11" ht="12">
      <c r="A155" s="13" t="s">
        <v>43</v>
      </c>
      <c r="B155" s="13">
        <v>3596</v>
      </c>
      <c r="C155" s="24" t="s">
        <v>26</v>
      </c>
      <c r="D155" s="313"/>
      <c r="E155" s="333" t="s">
        <v>196</v>
      </c>
      <c r="F155" s="320"/>
      <c r="G155" s="321"/>
      <c r="H155" s="30">
        <v>77</v>
      </c>
      <c r="I155" s="25" t="e">
        <f>I152*2</f>
        <v>#DIV/0!</v>
      </c>
      <c r="J155" s="26">
        <v>56</v>
      </c>
      <c r="K155" s="27" t="s">
        <v>8</v>
      </c>
    </row>
    <row r="156" spans="1:11" ht="12">
      <c r="A156" s="176" t="s">
        <v>43</v>
      </c>
      <c r="B156" s="176">
        <v>3597</v>
      </c>
      <c r="C156" s="24" t="s">
        <v>27</v>
      </c>
      <c r="D156" s="313"/>
      <c r="E156" s="177" t="s">
        <v>199</v>
      </c>
      <c r="F156" s="320"/>
      <c r="G156" s="321"/>
      <c r="H156" s="30">
        <v>3704</v>
      </c>
      <c r="I156" s="25" t="e">
        <f>I150*3</f>
        <v>#REF!</v>
      </c>
      <c r="J156" s="26">
        <v>190</v>
      </c>
      <c r="K156" s="310" t="s">
        <v>90</v>
      </c>
    </row>
    <row r="157" spans="1:11" ht="12" customHeight="1">
      <c r="A157" s="176" t="s">
        <v>43</v>
      </c>
      <c r="B157" s="176">
        <v>3598</v>
      </c>
      <c r="C157" s="24" t="s">
        <v>28</v>
      </c>
      <c r="D157" s="314"/>
      <c r="E157" s="45" t="s">
        <v>200</v>
      </c>
      <c r="F157" s="322"/>
      <c r="G157" s="323"/>
      <c r="H157" s="30">
        <v>122</v>
      </c>
      <c r="I157" s="25">
        <f>J152*3</f>
        <v>81</v>
      </c>
      <c r="J157" s="26">
        <v>190</v>
      </c>
      <c r="K157" s="311"/>
    </row>
  </sheetData>
  <mergeCells count="180">
    <mergeCell ref="K148:K149"/>
    <mergeCell ref="D150:D157"/>
    <mergeCell ref="E150:E152"/>
    <mergeCell ref="F150:G157"/>
    <mergeCell ref="E153:E155"/>
    <mergeCell ref="K156:K157"/>
    <mergeCell ref="A148:B148"/>
    <mergeCell ref="C148:C149"/>
    <mergeCell ref="D148:G149"/>
    <mergeCell ref="H148:H149"/>
    <mergeCell ref="I148:I149"/>
    <mergeCell ref="J148:J149"/>
    <mergeCell ref="K136:K137"/>
    <mergeCell ref="D138:D145"/>
    <mergeCell ref="E138:E140"/>
    <mergeCell ref="F138:G145"/>
    <mergeCell ref="E141:E143"/>
    <mergeCell ref="K144:K145"/>
    <mergeCell ref="A136:B136"/>
    <mergeCell ref="C136:C137"/>
    <mergeCell ref="D136:G137"/>
    <mergeCell ref="H136:H137"/>
    <mergeCell ref="I136:I137"/>
    <mergeCell ref="J136:J137"/>
    <mergeCell ref="F117:G117"/>
    <mergeCell ref="F118:G118"/>
    <mergeCell ref="K108:K109"/>
    <mergeCell ref="D110:D117"/>
    <mergeCell ref="E110:E112"/>
    <mergeCell ref="F110:G110"/>
    <mergeCell ref="F112:G112"/>
    <mergeCell ref="E113:E115"/>
    <mergeCell ref="F113:G113"/>
    <mergeCell ref="F115:G115"/>
    <mergeCell ref="F116:G116"/>
    <mergeCell ref="K116:K117"/>
    <mergeCell ref="D118:D121"/>
    <mergeCell ref="K118:K121"/>
    <mergeCell ref="F120:G120"/>
    <mergeCell ref="F121:G121"/>
    <mergeCell ref="F119:G119"/>
    <mergeCell ref="F111:G111"/>
    <mergeCell ref="F114:G114"/>
    <mergeCell ref="A108:B108"/>
    <mergeCell ref="C108:C109"/>
    <mergeCell ref="D108:G109"/>
    <mergeCell ref="H108:H109"/>
    <mergeCell ref="I108:I109"/>
    <mergeCell ref="J108:J109"/>
    <mergeCell ref="K96:K97"/>
    <mergeCell ref="D98:D105"/>
    <mergeCell ref="E98:E100"/>
    <mergeCell ref="F98:G105"/>
    <mergeCell ref="E101:E103"/>
    <mergeCell ref="K104:K105"/>
    <mergeCell ref="A96:B96"/>
    <mergeCell ref="C96:C97"/>
    <mergeCell ref="D96:G97"/>
    <mergeCell ref="H96:H97"/>
    <mergeCell ref="I96:I97"/>
    <mergeCell ref="J96:J97"/>
    <mergeCell ref="K84:K85"/>
    <mergeCell ref="D86:D93"/>
    <mergeCell ref="E86:E88"/>
    <mergeCell ref="F86:G93"/>
    <mergeCell ref="E89:E91"/>
    <mergeCell ref="K92:K93"/>
    <mergeCell ref="A84:B84"/>
    <mergeCell ref="C84:C85"/>
    <mergeCell ref="D84:G85"/>
    <mergeCell ref="H84:H85"/>
    <mergeCell ref="I84:I85"/>
    <mergeCell ref="J84:J85"/>
    <mergeCell ref="F65:G65"/>
    <mergeCell ref="F66:G66"/>
    <mergeCell ref="K56:K57"/>
    <mergeCell ref="D58:D65"/>
    <mergeCell ref="E58:E60"/>
    <mergeCell ref="F58:G58"/>
    <mergeCell ref="F60:G60"/>
    <mergeCell ref="E61:E63"/>
    <mergeCell ref="F61:G61"/>
    <mergeCell ref="F63:G63"/>
    <mergeCell ref="F64:G64"/>
    <mergeCell ref="K64:K65"/>
    <mergeCell ref="D66:D69"/>
    <mergeCell ref="K66:K69"/>
    <mergeCell ref="F68:G68"/>
    <mergeCell ref="F69:G69"/>
    <mergeCell ref="F67:G67"/>
    <mergeCell ref="K44:K45"/>
    <mergeCell ref="D46:D53"/>
    <mergeCell ref="E46:E48"/>
    <mergeCell ref="F46:G53"/>
    <mergeCell ref="E49:E51"/>
    <mergeCell ref="K52:K53"/>
    <mergeCell ref="A44:B44"/>
    <mergeCell ref="C44:C45"/>
    <mergeCell ref="D44:G45"/>
    <mergeCell ref="H44:H45"/>
    <mergeCell ref="I44:I45"/>
    <mergeCell ref="J44:J45"/>
    <mergeCell ref="A32:B32"/>
    <mergeCell ref="C32:C33"/>
    <mergeCell ref="D32:G33"/>
    <mergeCell ref="H32:H33"/>
    <mergeCell ref="I32:I33"/>
    <mergeCell ref="J32:J33"/>
    <mergeCell ref="A56:B56"/>
    <mergeCell ref="C56:C57"/>
    <mergeCell ref="D56:G57"/>
    <mergeCell ref="H56:H57"/>
    <mergeCell ref="I56:I57"/>
    <mergeCell ref="J56:J57"/>
    <mergeCell ref="F15:G15"/>
    <mergeCell ref="K32:K33"/>
    <mergeCell ref="D34:D41"/>
    <mergeCell ref="E34:E36"/>
    <mergeCell ref="F34:G41"/>
    <mergeCell ref="E37:E39"/>
    <mergeCell ref="K40:K41"/>
    <mergeCell ref="D15:D18"/>
    <mergeCell ref="K15:K18"/>
    <mergeCell ref="F17:G17"/>
    <mergeCell ref="F18:G18"/>
    <mergeCell ref="F16:G16"/>
    <mergeCell ref="A2:D2"/>
    <mergeCell ref="A5:B5"/>
    <mergeCell ref="C5:C6"/>
    <mergeCell ref="D5:G6"/>
    <mergeCell ref="H5:H6"/>
    <mergeCell ref="I5:I6"/>
    <mergeCell ref="J5:J6"/>
    <mergeCell ref="K5:K6"/>
    <mergeCell ref="D7:D14"/>
    <mergeCell ref="E7:E9"/>
    <mergeCell ref="F7:G7"/>
    <mergeCell ref="F9:G9"/>
    <mergeCell ref="E10:E12"/>
    <mergeCell ref="F10:G10"/>
    <mergeCell ref="F12:G12"/>
    <mergeCell ref="F13:G13"/>
    <mergeCell ref="K13:K14"/>
    <mergeCell ref="F14:G14"/>
    <mergeCell ref="A20:B20"/>
    <mergeCell ref="C20:C21"/>
    <mergeCell ref="D20:G21"/>
    <mergeCell ref="H20:H21"/>
    <mergeCell ref="I20:I21"/>
    <mergeCell ref="J20:J21"/>
    <mergeCell ref="K20:K21"/>
    <mergeCell ref="D22:D29"/>
    <mergeCell ref="E22:E24"/>
    <mergeCell ref="F22:G29"/>
    <mergeCell ref="E25:E27"/>
    <mergeCell ref="K28:K29"/>
    <mergeCell ref="A72:B72"/>
    <mergeCell ref="C72:C73"/>
    <mergeCell ref="D72:G73"/>
    <mergeCell ref="H72:H73"/>
    <mergeCell ref="I72:I73"/>
    <mergeCell ref="J72:J73"/>
    <mergeCell ref="K72:K73"/>
    <mergeCell ref="D74:D81"/>
    <mergeCell ref="E74:E76"/>
    <mergeCell ref="F74:G81"/>
    <mergeCell ref="E77:E79"/>
    <mergeCell ref="K80:K81"/>
    <mergeCell ref="A124:B124"/>
    <mergeCell ref="C124:C125"/>
    <mergeCell ref="D124:G125"/>
    <mergeCell ref="H124:H125"/>
    <mergeCell ref="I124:I125"/>
    <mergeCell ref="J124:J125"/>
    <mergeCell ref="K124:K125"/>
    <mergeCell ref="D126:D133"/>
    <mergeCell ref="E126:E128"/>
    <mergeCell ref="F126:G133"/>
    <mergeCell ref="E129:E131"/>
    <mergeCell ref="K132:K133"/>
  </mergeCells>
  <printOptions horizontalCentered="1" verticalCentered="1"/>
  <pageMargins left="0.5905511811023623" right="0.2755905511811024" top="0.4330708661417323" bottom="0.5511811023622047" header="0.31496062992125984" footer="0.31496062992125984"/>
  <pageSetup cellComments="asDisplayed" fitToHeight="2" horizontalDpi="600" verticalDpi="600" orientation="portrait" paperSize="9" scale="66" r:id="rId1"/>
  <headerFooter>
    <oddFooter>&amp;R&amp;"-,標準"&amp;12■&amp;A</oddFooter>
  </headerFooter>
  <rowBreaks count="1" manualBreakCount="1">
    <brk id="8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58"/>
  <sheetViews>
    <sheetView view="pageBreakPreview" zoomScale="85" zoomScaleSheetLayoutView="85" workbookViewId="0" topLeftCell="A121">
      <selection activeCell="E78" sqref="E78:E80"/>
    </sheetView>
  </sheetViews>
  <sheetFormatPr defaultColWidth="9.140625" defaultRowHeight="12"/>
  <cols>
    <col min="1" max="1" width="7.28125" style="3" customWidth="1"/>
    <col min="2" max="2" width="8.00390625" style="3" customWidth="1"/>
    <col min="3" max="3" width="43.140625" style="12" customWidth="1"/>
    <col min="4" max="4" width="13.421875" style="3" customWidth="1"/>
    <col min="5" max="5" width="56.28125" style="3" customWidth="1"/>
    <col min="6" max="6" width="11.421875" style="3" customWidth="1"/>
    <col min="7" max="7" width="41.140625" style="3" hidden="1" customWidth="1"/>
    <col min="8" max="9" width="10.421875" style="46" hidden="1" customWidth="1"/>
    <col min="10" max="10" width="9.140625" style="3" customWidth="1"/>
    <col min="11" max="11" width="10.7109375" style="3" customWidth="1"/>
    <col min="12" max="16384" width="9.140625" style="3" customWidth="1"/>
  </cols>
  <sheetData>
    <row r="1" spans="1:11" ht="18.75">
      <c r="A1" s="2" t="s">
        <v>41</v>
      </c>
      <c r="B1" s="6"/>
      <c r="H1" s="3"/>
      <c r="I1" s="3"/>
      <c r="K1" s="7"/>
    </row>
    <row r="2" spans="1:11" ht="18.75">
      <c r="A2" s="357" t="s">
        <v>63</v>
      </c>
      <c r="B2" s="357"/>
      <c r="C2" s="357"/>
      <c r="D2" s="357"/>
      <c r="E2" s="2" t="s">
        <v>64</v>
      </c>
      <c r="H2" s="3"/>
      <c r="I2" s="3"/>
      <c r="K2" s="7"/>
    </row>
    <row r="3" spans="1:11" ht="18.75">
      <c r="A3" s="2" t="s">
        <v>59</v>
      </c>
      <c r="B3" s="6"/>
      <c r="C3" s="3"/>
      <c r="D3" s="2"/>
      <c r="E3" s="2" t="s">
        <v>49</v>
      </c>
      <c r="H3" s="3"/>
      <c r="I3" s="3"/>
      <c r="K3" s="7"/>
    </row>
    <row r="4" spans="1:13" ht="18.75">
      <c r="A4" s="2" t="s">
        <v>44</v>
      </c>
      <c r="B4" s="16"/>
      <c r="C4" s="17"/>
      <c r="D4" s="18"/>
      <c r="E4" s="18"/>
      <c r="F4" s="19"/>
      <c r="G4" s="19"/>
      <c r="H4" s="20"/>
      <c r="I4" s="20"/>
      <c r="J4" s="20"/>
      <c r="K4" s="21"/>
      <c r="L4" s="22"/>
      <c r="M4" s="23"/>
    </row>
    <row r="5" spans="1:11" ht="12">
      <c r="A5" s="327" t="s">
        <v>2</v>
      </c>
      <c r="B5" s="327"/>
      <c r="C5" s="337" t="s">
        <v>0</v>
      </c>
      <c r="D5" s="327" t="s">
        <v>1</v>
      </c>
      <c r="E5" s="327"/>
      <c r="F5" s="327"/>
      <c r="G5" s="327"/>
      <c r="H5" s="300" t="s">
        <v>11</v>
      </c>
      <c r="I5" s="300" t="s">
        <v>12</v>
      </c>
      <c r="J5" s="308" t="s">
        <v>6</v>
      </c>
      <c r="K5" s="300" t="s">
        <v>5</v>
      </c>
    </row>
    <row r="6" spans="1:11" ht="12">
      <c r="A6" s="13" t="s">
        <v>3</v>
      </c>
      <c r="B6" s="13" t="s">
        <v>4</v>
      </c>
      <c r="C6" s="337"/>
      <c r="D6" s="327"/>
      <c r="E6" s="327"/>
      <c r="F6" s="327"/>
      <c r="G6" s="327"/>
      <c r="H6" s="301"/>
      <c r="I6" s="301"/>
      <c r="J6" s="308"/>
      <c r="K6" s="301"/>
    </row>
    <row r="7" spans="1:11" s="106" customFormat="1" ht="13.5" customHeight="1">
      <c r="A7" s="102" t="s">
        <v>43</v>
      </c>
      <c r="B7" s="152">
        <v>1199</v>
      </c>
      <c r="C7" s="103" t="s">
        <v>13</v>
      </c>
      <c r="D7" s="312" t="s">
        <v>240</v>
      </c>
      <c r="E7" s="324" t="s">
        <v>197</v>
      </c>
      <c r="F7" s="302"/>
      <c r="G7" s="303"/>
      <c r="H7" s="104">
        <v>1168</v>
      </c>
      <c r="I7" s="104" t="e">
        <f>ROUND(H7/#REF!*#REF!,0)</f>
        <v>#REF!</v>
      </c>
      <c r="J7" s="151">
        <v>1229</v>
      </c>
      <c r="K7" s="105" t="s">
        <v>7</v>
      </c>
    </row>
    <row r="8" spans="1:11" s="118" customFormat="1" ht="13.5" customHeight="1">
      <c r="A8" s="96" t="s">
        <v>43</v>
      </c>
      <c r="B8" s="96">
        <v>3601</v>
      </c>
      <c r="C8" s="97" t="s">
        <v>13</v>
      </c>
      <c r="D8" s="313"/>
      <c r="E8" s="325"/>
      <c r="F8" s="28"/>
      <c r="G8" s="29"/>
      <c r="H8" s="125"/>
      <c r="I8" s="125"/>
      <c r="J8" s="117">
        <v>1231</v>
      </c>
      <c r="K8" s="126" t="s">
        <v>7</v>
      </c>
    </row>
    <row r="9" spans="1:11" ht="12">
      <c r="A9" s="13" t="s">
        <v>43</v>
      </c>
      <c r="B9" s="13">
        <v>3602</v>
      </c>
      <c r="C9" s="24" t="s">
        <v>14</v>
      </c>
      <c r="D9" s="313"/>
      <c r="E9" s="326"/>
      <c r="F9" s="304"/>
      <c r="G9" s="305"/>
      <c r="H9" s="25">
        <v>38</v>
      </c>
      <c r="I9" s="25">
        <f>ROUND(H9/H15*J15,0)</f>
        <v>12</v>
      </c>
      <c r="J9" s="26">
        <v>41</v>
      </c>
      <c r="K9" s="27" t="s">
        <v>8</v>
      </c>
    </row>
    <row r="10" spans="1:11" s="106" customFormat="1" ht="12">
      <c r="A10" s="102" t="s">
        <v>43</v>
      </c>
      <c r="B10" s="152">
        <v>1200</v>
      </c>
      <c r="C10" s="103" t="s">
        <v>15</v>
      </c>
      <c r="D10" s="313"/>
      <c r="E10" s="324" t="s">
        <v>198</v>
      </c>
      <c r="F10" s="302"/>
      <c r="G10" s="303"/>
      <c r="H10" s="107">
        <v>2335</v>
      </c>
      <c r="I10" s="104">
        <f>J7*2</f>
        <v>2458</v>
      </c>
      <c r="J10" s="151">
        <v>2459</v>
      </c>
      <c r="K10" s="105" t="s">
        <v>7</v>
      </c>
    </row>
    <row r="11" spans="1:11" s="118" customFormat="1" ht="12">
      <c r="A11" s="96" t="s">
        <v>43</v>
      </c>
      <c r="B11" s="96">
        <v>3603</v>
      </c>
      <c r="C11" s="97" t="s">
        <v>15</v>
      </c>
      <c r="D11" s="313"/>
      <c r="E11" s="325"/>
      <c r="F11" s="28"/>
      <c r="G11" s="29"/>
      <c r="H11" s="127"/>
      <c r="I11" s="125"/>
      <c r="J11" s="117">
        <v>2461</v>
      </c>
      <c r="K11" s="126" t="s">
        <v>7</v>
      </c>
    </row>
    <row r="12" spans="1:11" ht="12">
      <c r="A12" s="13" t="s">
        <v>43</v>
      </c>
      <c r="B12" s="13">
        <v>3604</v>
      </c>
      <c r="C12" s="24" t="s">
        <v>16</v>
      </c>
      <c r="D12" s="313"/>
      <c r="E12" s="326" t="s">
        <v>196</v>
      </c>
      <c r="F12" s="335"/>
      <c r="G12" s="336"/>
      <c r="H12" s="30">
        <v>77</v>
      </c>
      <c r="I12" s="25">
        <f>I9*2</f>
        <v>24</v>
      </c>
      <c r="J12" s="26">
        <v>82</v>
      </c>
      <c r="K12" s="27" t="s">
        <v>8</v>
      </c>
    </row>
    <row r="13" spans="1:11" ht="12">
      <c r="A13" s="176" t="s">
        <v>43</v>
      </c>
      <c r="B13" s="176">
        <v>3605</v>
      </c>
      <c r="C13" s="24" t="s">
        <v>17</v>
      </c>
      <c r="D13" s="313"/>
      <c r="E13" s="174" t="s">
        <v>199</v>
      </c>
      <c r="F13" s="306"/>
      <c r="G13" s="307"/>
      <c r="H13" s="30">
        <v>3704</v>
      </c>
      <c r="I13" s="25" t="e">
        <f>I7*3</f>
        <v>#REF!</v>
      </c>
      <c r="J13" s="26">
        <v>281</v>
      </c>
      <c r="K13" s="310" t="s">
        <v>90</v>
      </c>
    </row>
    <row r="14" spans="1:11" ht="12">
      <c r="A14" s="176" t="s">
        <v>43</v>
      </c>
      <c r="B14" s="176">
        <v>3606</v>
      </c>
      <c r="C14" s="24" t="s">
        <v>18</v>
      </c>
      <c r="D14" s="314"/>
      <c r="E14" s="174" t="s">
        <v>200</v>
      </c>
      <c r="F14" s="306"/>
      <c r="G14" s="307"/>
      <c r="H14" s="30">
        <v>122</v>
      </c>
      <c r="I14" s="25">
        <f>J9*3</f>
        <v>123</v>
      </c>
      <c r="J14" s="26">
        <v>281</v>
      </c>
      <c r="K14" s="311"/>
    </row>
    <row r="15" spans="1:11" ht="15.75" customHeight="1">
      <c r="A15" s="13" t="s">
        <v>43</v>
      </c>
      <c r="B15" s="13">
        <v>3609</v>
      </c>
      <c r="C15" s="24" t="s">
        <v>249</v>
      </c>
      <c r="D15" s="334" t="s">
        <v>253</v>
      </c>
      <c r="E15" s="32" t="s">
        <v>201</v>
      </c>
      <c r="F15" s="306"/>
      <c r="G15" s="307"/>
      <c r="H15" s="30">
        <v>270</v>
      </c>
      <c r="I15" s="30">
        <v>190</v>
      </c>
      <c r="J15" s="26">
        <v>88</v>
      </c>
      <c r="K15" s="310" t="s">
        <v>7</v>
      </c>
    </row>
    <row r="16" spans="1:11" ht="14.25" customHeight="1">
      <c r="A16" s="161" t="s">
        <v>43</v>
      </c>
      <c r="B16" s="161">
        <v>3610</v>
      </c>
      <c r="C16" s="24" t="s">
        <v>250</v>
      </c>
      <c r="D16" s="334"/>
      <c r="E16" s="153" t="s">
        <v>202</v>
      </c>
      <c r="F16" s="306"/>
      <c r="G16" s="307"/>
      <c r="H16" s="30">
        <v>285</v>
      </c>
      <c r="I16" s="30">
        <v>190</v>
      </c>
      <c r="J16" s="26">
        <v>176</v>
      </c>
      <c r="K16" s="338"/>
    </row>
    <row r="17" spans="1:11" ht="14.25" customHeight="1">
      <c r="A17" s="161" t="s">
        <v>43</v>
      </c>
      <c r="B17" s="161">
        <v>3853</v>
      </c>
      <c r="C17" s="24" t="s">
        <v>251</v>
      </c>
      <c r="D17" s="334"/>
      <c r="E17" s="160" t="s">
        <v>201</v>
      </c>
      <c r="F17" s="306"/>
      <c r="G17" s="307"/>
      <c r="H17" s="22"/>
      <c r="I17" s="22"/>
      <c r="J17" s="26">
        <v>72</v>
      </c>
      <c r="K17" s="338"/>
    </row>
    <row r="18" spans="1:11" ht="14.25" customHeight="1">
      <c r="A18" s="161" t="s">
        <v>43</v>
      </c>
      <c r="B18" s="161">
        <v>3854</v>
      </c>
      <c r="C18" s="24" t="s">
        <v>252</v>
      </c>
      <c r="D18" s="334"/>
      <c r="E18" s="153" t="s">
        <v>202</v>
      </c>
      <c r="F18" s="306"/>
      <c r="G18" s="307"/>
      <c r="H18" s="22"/>
      <c r="I18" s="22"/>
      <c r="J18" s="26">
        <v>144</v>
      </c>
      <c r="K18" s="311"/>
    </row>
    <row r="19" spans="1:11" s="39" customFormat="1" ht="10.5" customHeight="1">
      <c r="A19" s="14"/>
      <c r="B19" s="14"/>
      <c r="C19" s="33"/>
      <c r="D19" s="15"/>
      <c r="E19" s="34"/>
      <c r="F19" s="35"/>
      <c r="G19" s="35"/>
      <c r="H19" s="36"/>
      <c r="I19" s="36"/>
      <c r="J19" s="37"/>
      <c r="K19" s="38"/>
    </row>
    <row r="20" spans="1:11" s="39" customFormat="1" ht="18" customHeight="1">
      <c r="A20" s="40" t="s">
        <v>232</v>
      </c>
      <c r="B20" s="14"/>
      <c r="C20" s="33"/>
      <c r="D20" s="15"/>
      <c r="E20" s="34"/>
      <c r="F20" s="35"/>
      <c r="G20" s="35"/>
      <c r="H20" s="36"/>
      <c r="I20" s="36"/>
      <c r="J20" s="37"/>
      <c r="K20" s="38"/>
    </row>
    <row r="21" spans="1:11" ht="12">
      <c r="A21" s="327" t="s">
        <v>2</v>
      </c>
      <c r="B21" s="327"/>
      <c r="C21" s="337" t="s">
        <v>0</v>
      </c>
      <c r="D21" s="327" t="s">
        <v>1</v>
      </c>
      <c r="E21" s="327"/>
      <c r="F21" s="327"/>
      <c r="G21" s="327"/>
      <c r="H21" s="300" t="s">
        <v>11</v>
      </c>
      <c r="I21" s="300" t="s">
        <v>12</v>
      </c>
      <c r="J21" s="308" t="s">
        <v>6</v>
      </c>
      <c r="K21" s="300" t="s">
        <v>5</v>
      </c>
    </row>
    <row r="22" spans="1:11" ht="12">
      <c r="A22" s="13" t="s">
        <v>3</v>
      </c>
      <c r="B22" s="13" t="s">
        <v>4</v>
      </c>
      <c r="C22" s="337"/>
      <c r="D22" s="327"/>
      <c r="E22" s="327"/>
      <c r="F22" s="327"/>
      <c r="G22" s="327"/>
      <c r="H22" s="301"/>
      <c r="I22" s="301"/>
      <c r="J22" s="308"/>
      <c r="K22" s="301"/>
    </row>
    <row r="23" spans="1:11" s="106" customFormat="1" ht="13.5" customHeight="1">
      <c r="A23" s="102" t="s">
        <v>43</v>
      </c>
      <c r="B23" s="152">
        <v>6612</v>
      </c>
      <c r="C23" s="103" t="s">
        <v>234</v>
      </c>
      <c r="D23" s="312" t="s">
        <v>240</v>
      </c>
      <c r="E23" s="324" t="s">
        <v>197</v>
      </c>
      <c r="F23" s="318" t="s">
        <v>233</v>
      </c>
      <c r="G23" s="319"/>
      <c r="H23" s="104">
        <v>1168</v>
      </c>
      <c r="I23" s="104" t="e">
        <f>ROUND(H23/#REF!*#REF!,0)</f>
        <v>#REF!</v>
      </c>
      <c r="J23" s="151">
        <v>971</v>
      </c>
      <c r="K23" s="105" t="s">
        <v>7</v>
      </c>
    </row>
    <row r="24" spans="1:11" s="118" customFormat="1" ht="13.5" customHeight="1">
      <c r="A24" s="96" t="s">
        <v>43</v>
      </c>
      <c r="B24" s="96">
        <v>5163</v>
      </c>
      <c r="C24" s="97" t="s">
        <v>234</v>
      </c>
      <c r="D24" s="313"/>
      <c r="E24" s="325"/>
      <c r="F24" s="320"/>
      <c r="G24" s="321"/>
      <c r="H24" s="125">
        <v>1168</v>
      </c>
      <c r="I24" s="125" t="e">
        <f>ROUND(H24/#REF!*#REF!,0)</f>
        <v>#REF!</v>
      </c>
      <c r="J24" s="117">
        <v>972</v>
      </c>
      <c r="K24" s="126" t="s">
        <v>7</v>
      </c>
    </row>
    <row r="25" spans="1:11" ht="12">
      <c r="A25" s="13" t="s">
        <v>43</v>
      </c>
      <c r="B25" s="13">
        <v>5164</v>
      </c>
      <c r="C25" s="24" t="s">
        <v>235</v>
      </c>
      <c r="D25" s="313"/>
      <c r="E25" s="326"/>
      <c r="F25" s="320"/>
      <c r="G25" s="321"/>
      <c r="H25" s="25">
        <v>38</v>
      </c>
      <c r="I25" s="25" t="e">
        <f>ROUND(H25/H33*J33,0)</f>
        <v>#VALUE!</v>
      </c>
      <c r="J25" s="26">
        <v>32</v>
      </c>
      <c r="K25" s="27" t="s">
        <v>8</v>
      </c>
    </row>
    <row r="26" spans="1:11" s="106" customFormat="1" ht="12">
      <c r="A26" s="102" t="s">
        <v>43</v>
      </c>
      <c r="B26" s="152">
        <v>6613</v>
      </c>
      <c r="C26" s="103" t="s">
        <v>236</v>
      </c>
      <c r="D26" s="313"/>
      <c r="E26" s="324" t="s">
        <v>198</v>
      </c>
      <c r="F26" s="320"/>
      <c r="G26" s="321"/>
      <c r="H26" s="107">
        <v>2335</v>
      </c>
      <c r="I26" s="104">
        <f>J23*2</f>
        <v>1942</v>
      </c>
      <c r="J26" s="151">
        <v>1941</v>
      </c>
      <c r="K26" s="105" t="s">
        <v>7</v>
      </c>
    </row>
    <row r="27" spans="1:11" s="118" customFormat="1" ht="12">
      <c r="A27" s="96" t="s">
        <v>43</v>
      </c>
      <c r="B27" s="96">
        <v>5165</v>
      </c>
      <c r="C27" s="97" t="s">
        <v>236</v>
      </c>
      <c r="D27" s="313"/>
      <c r="E27" s="325"/>
      <c r="F27" s="320"/>
      <c r="G27" s="321"/>
      <c r="H27" s="127">
        <v>2335</v>
      </c>
      <c r="I27" s="125">
        <f>J24*2</f>
        <v>1944</v>
      </c>
      <c r="J27" s="117">
        <v>1943</v>
      </c>
      <c r="K27" s="126" t="s">
        <v>7</v>
      </c>
    </row>
    <row r="28" spans="1:11" ht="12">
      <c r="A28" s="13" t="s">
        <v>43</v>
      </c>
      <c r="B28" s="13">
        <v>5166</v>
      </c>
      <c r="C28" s="24" t="s">
        <v>237</v>
      </c>
      <c r="D28" s="313"/>
      <c r="E28" s="326" t="s">
        <v>196</v>
      </c>
      <c r="F28" s="320"/>
      <c r="G28" s="321"/>
      <c r="H28" s="30">
        <v>77</v>
      </c>
      <c r="I28" s="25" t="e">
        <f>I25*2</f>
        <v>#VALUE!</v>
      </c>
      <c r="J28" s="26">
        <v>65</v>
      </c>
      <c r="K28" s="27" t="s">
        <v>8</v>
      </c>
    </row>
    <row r="29" spans="1:11" ht="12">
      <c r="A29" s="207" t="s">
        <v>43</v>
      </c>
      <c r="B29" s="207">
        <v>5167</v>
      </c>
      <c r="C29" s="24" t="s">
        <v>238</v>
      </c>
      <c r="D29" s="313"/>
      <c r="E29" s="205" t="s">
        <v>199</v>
      </c>
      <c r="F29" s="320"/>
      <c r="G29" s="321"/>
      <c r="H29" s="30">
        <v>3704</v>
      </c>
      <c r="I29" s="25" t="e">
        <f>I23*3</f>
        <v>#REF!</v>
      </c>
      <c r="J29" s="26">
        <v>216</v>
      </c>
      <c r="K29" s="310" t="s">
        <v>90</v>
      </c>
    </row>
    <row r="30" spans="1:11" ht="12">
      <c r="A30" s="197" t="s">
        <v>43</v>
      </c>
      <c r="B30" s="197">
        <v>5168</v>
      </c>
      <c r="C30" s="24" t="s">
        <v>239</v>
      </c>
      <c r="D30" s="314"/>
      <c r="E30" s="154" t="s">
        <v>200</v>
      </c>
      <c r="F30" s="322"/>
      <c r="G30" s="323"/>
      <c r="H30" s="30">
        <v>122</v>
      </c>
      <c r="I30" s="25">
        <f>J25*3</f>
        <v>96</v>
      </c>
      <c r="J30" s="26">
        <v>216</v>
      </c>
      <c r="K30" s="311"/>
    </row>
    <row r="31" spans="1:11" ht="9.75" customHeight="1">
      <c r="A31" s="4"/>
      <c r="B31" s="4"/>
      <c r="C31" s="17"/>
      <c r="D31" s="5"/>
      <c r="E31" s="41"/>
      <c r="F31" s="16"/>
      <c r="G31" s="16"/>
      <c r="H31" s="22"/>
      <c r="I31" s="22"/>
      <c r="J31" s="42"/>
      <c r="K31" s="43"/>
    </row>
    <row r="32" spans="1:11" ht="18" customHeight="1">
      <c r="A32" s="44" t="s">
        <v>9</v>
      </c>
      <c r="B32" s="4"/>
      <c r="C32" s="17"/>
      <c r="D32" s="5"/>
      <c r="E32" s="41"/>
      <c r="F32" s="16"/>
      <c r="G32" s="16"/>
      <c r="H32" s="22"/>
      <c r="I32" s="22"/>
      <c r="J32" s="42"/>
      <c r="K32" s="43"/>
    </row>
    <row r="33" spans="1:11" ht="12">
      <c r="A33" s="327" t="s">
        <v>2</v>
      </c>
      <c r="B33" s="327"/>
      <c r="C33" s="337" t="s">
        <v>0</v>
      </c>
      <c r="D33" s="327" t="s">
        <v>1</v>
      </c>
      <c r="E33" s="327"/>
      <c r="F33" s="327"/>
      <c r="G33" s="327"/>
      <c r="H33" s="300" t="s">
        <v>11</v>
      </c>
      <c r="I33" s="300" t="s">
        <v>12</v>
      </c>
      <c r="J33" s="308" t="s">
        <v>6</v>
      </c>
      <c r="K33" s="300" t="s">
        <v>5</v>
      </c>
    </row>
    <row r="34" spans="1:11" ht="12">
      <c r="A34" s="13" t="s">
        <v>3</v>
      </c>
      <c r="B34" s="13" t="s">
        <v>4</v>
      </c>
      <c r="C34" s="337"/>
      <c r="D34" s="327"/>
      <c r="E34" s="327"/>
      <c r="F34" s="327"/>
      <c r="G34" s="327"/>
      <c r="H34" s="301"/>
      <c r="I34" s="301"/>
      <c r="J34" s="308"/>
      <c r="K34" s="301"/>
    </row>
    <row r="35" spans="1:11" s="106" customFormat="1" ht="13.5" customHeight="1">
      <c r="A35" s="102" t="s">
        <v>43</v>
      </c>
      <c r="B35" s="152">
        <v>1201</v>
      </c>
      <c r="C35" s="103" t="s">
        <v>203</v>
      </c>
      <c r="D35" s="312" t="s">
        <v>240</v>
      </c>
      <c r="E35" s="331" t="s">
        <v>197</v>
      </c>
      <c r="F35" s="318" t="s">
        <v>205</v>
      </c>
      <c r="G35" s="319"/>
      <c r="H35" s="104">
        <v>1168</v>
      </c>
      <c r="I35" s="104" t="e">
        <f>ROUND(H35/H43*J43,0)</f>
        <v>#DIV/0!</v>
      </c>
      <c r="J35" s="151">
        <v>860</v>
      </c>
      <c r="K35" s="105" t="s">
        <v>7</v>
      </c>
    </row>
    <row r="36" spans="1:11" s="118" customFormat="1" ht="13.5" customHeight="1">
      <c r="A36" s="96" t="s">
        <v>43</v>
      </c>
      <c r="B36" s="96">
        <v>3611</v>
      </c>
      <c r="C36" s="97" t="s">
        <v>203</v>
      </c>
      <c r="D36" s="313"/>
      <c r="E36" s="332"/>
      <c r="F36" s="320"/>
      <c r="G36" s="321"/>
      <c r="H36" s="125">
        <v>1168</v>
      </c>
      <c r="I36" s="125" t="e">
        <f>ROUND(H36/H44*J44,0)</f>
        <v>#DIV/0!</v>
      </c>
      <c r="J36" s="117">
        <v>862</v>
      </c>
      <c r="K36" s="126" t="s">
        <v>7</v>
      </c>
    </row>
    <row r="37" spans="1:11" ht="12">
      <c r="A37" s="13" t="s">
        <v>43</v>
      </c>
      <c r="B37" s="13">
        <v>3612</v>
      </c>
      <c r="C37" s="24" t="s">
        <v>19</v>
      </c>
      <c r="D37" s="313"/>
      <c r="E37" s="333"/>
      <c r="F37" s="320"/>
      <c r="G37" s="321"/>
      <c r="H37" s="25">
        <v>38</v>
      </c>
      <c r="I37" s="25" t="e">
        <f>ROUND(H37/H57*J57,0)</f>
        <v>#VALUE!</v>
      </c>
      <c r="J37" s="26">
        <v>29</v>
      </c>
      <c r="K37" s="27" t="s">
        <v>8</v>
      </c>
    </row>
    <row r="38" spans="1:11" s="106" customFormat="1" ht="12">
      <c r="A38" s="102" t="s">
        <v>43</v>
      </c>
      <c r="B38" s="152">
        <v>1202</v>
      </c>
      <c r="C38" s="103" t="s">
        <v>20</v>
      </c>
      <c r="D38" s="313"/>
      <c r="E38" s="331" t="s">
        <v>198</v>
      </c>
      <c r="F38" s="320"/>
      <c r="G38" s="321"/>
      <c r="H38" s="107">
        <v>2335</v>
      </c>
      <c r="I38" s="104">
        <f>J35*2</f>
        <v>1720</v>
      </c>
      <c r="J38" s="151">
        <v>1721</v>
      </c>
      <c r="K38" s="105" t="s">
        <v>7</v>
      </c>
    </row>
    <row r="39" spans="1:11" s="118" customFormat="1" ht="12">
      <c r="A39" s="96" t="s">
        <v>43</v>
      </c>
      <c r="B39" s="96">
        <v>3613</v>
      </c>
      <c r="C39" s="97" t="s">
        <v>20</v>
      </c>
      <c r="D39" s="313"/>
      <c r="E39" s="332"/>
      <c r="F39" s="320"/>
      <c r="G39" s="321"/>
      <c r="H39" s="127">
        <v>2335</v>
      </c>
      <c r="I39" s="125">
        <f>J36*2</f>
        <v>1724</v>
      </c>
      <c r="J39" s="117">
        <v>1723</v>
      </c>
      <c r="K39" s="126" t="s">
        <v>7</v>
      </c>
    </row>
    <row r="40" spans="1:11" ht="12">
      <c r="A40" s="13" t="s">
        <v>43</v>
      </c>
      <c r="B40" s="13">
        <v>3614</v>
      </c>
      <c r="C40" s="24" t="s">
        <v>21</v>
      </c>
      <c r="D40" s="313"/>
      <c r="E40" s="333" t="s">
        <v>196</v>
      </c>
      <c r="F40" s="320"/>
      <c r="G40" s="321"/>
      <c r="H40" s="30">
        <v>77</v>
      </c>
      <c r="I40" s="25" t="e">
        <f>I37*2</f>
        <v>#VALUE!</v>
      </c>
      <c r="J40" s="26">
        <v>57</v>
      </c>
      <c r="K40" s="27" t="s">
        <v>8</v>
      </c>
    </row>
    <row r="41" spans="1:11" ht="12">
      <c r="A41" s="176" t="s">
        <v>43</v>
      </c>
      <c r="B41" s="176">
        <v>3615</v>
      </c>
      <c r="C41" s="24" t="s">
        <v>22</v>
      </c>
      <c r="D41" s="313"/>
      <c r="E41" s="177" t="s">
        <v>199</v>
      </c>
      <c r="F41" s="320"/>
      <c r="G41" s="321"/>
      <c r="H41" s="30">
        <v>3704</v>
      </c>
      <c r="I41" s="25" t="e">
        <f>I35*3</f>
        <v>#DIV/0!</v>
      </c>
      <c r="J41" s="26">
        <v>197</v>
      </c>
      <c r="K41" s="310" t="s">
        <v>90</v>
      </c>
    </row>
    <row r="42" spans="1:11" ht="12">
      <c r="A42" s="176" t="s">
        <v>43</v>
      </c>
      <c r="B42" s="176">
        <v>3616</v>
      </c>
      <c r="C42" s="24" t="s">
        <v>23</v>
      </c>
      <c r="D42" s="314"/>
      <c r="E42" s="45" t="s">
        <v>200</v>
      </c>
      <c r="F42" s="322"/>
      <c r="G42" s="323"/>
      <c r="H42" s="30">
        <v>122</v>
      </c>
      <c r="I42" s="25">
        <f>J37*3</f>
        <v>87</v>
      </c>
      <c r="J42" s="26">
        <v>197</v>
      </c>
      <c r="K42" s="311"/>
    </row>
    <row r="43" spans="1:11" ht="10.5" customHeight="1">
      <c r="A43" s="4"/>
      <c r="B43" s="4"/>
      <c r="C43" s="17"/>
      <c r="D43" s="5"/>
      <c r="E43" s="41"/>
      <c r="F43" s="16"/>
      <c r="G43" s="16"/>
      <c r="H43" s="22"/>
      <c r="I43" s="22"/>
      <c r="J43" s="42"/>
      <c r="K43" s="43"/>
    </row>
    <row r="44" spans="1:11" ht="18" customHeight="1">
      <c r="A44" s="44" t="s">
        <v>224</v>
      </c>
      <c r="B44" s="4"/>
      <c r="C44" s="17"/>
      <c r="D44" s="5"/>
      <c r="E44" s="41"/>
      <c r="F44" s="16"/>
      <c r="G44" s="16"/>
      <c r="H44" s="22"/>
      <c r="I44" s="22"/>
      <c r="J44" s="42"/>
      <c r="K44" s="43"/>
    </row>
    <row r="45" spans="1:11" ht="13.5" customHeight="1">
      <c r="A45" s="327" t="s">
        <v>2</v>
      </c>
      <c r="B45" s="327"/>
      <c r="C45" s="337" t="s">
        <v>0</v>
      </c>
      <c r="D45" s="327" t="s">
        <v>1</v>
      </c>
      <c r="E45" s="327"/>
      <c r="F45" s="327"/>
      <c r="G45" s="327"/>
      <c r="H45" s="300" t="s">
        <v>11</v>
      </c>
      <c r="I45" s="300" t="s">
        <v>12</v>
      </c>
      <c r="J45" s="308" t="s">
        <v>6</v>
      </c>
      <c r="K45" s="300" t="s">
        <v>5</v>
      </c>
    </row>
    <row r="46" spans="1:11" ht="12">
      <c r="A46" s="13" t="s">
        <v>3</v>
      </c>
      <c r="B46" s="13" t="s">
        <v>4</v>
      </c>
      <c r="C46" s="337"/>
      <c r="D46" s="327"/>
      <c r="E46" s="327"/>
      <c r="F46" s="327"/>
      <c r="G46" s="327"/>
      <c r="H46" s="301"/>
      <c r="I46" s="301"/>
      <c r="J46" s="308"/>
      <c r="K46" s="301"/>
    </row>
    <row r="47" spans="1:11" s="106" customFormat="1" ht="13.5" customHeight="1">
      <c r="A47" s="102" t="s">
        <v>43</v>
      </c>
      <c r="B47" s="152">
        <v>1203</v>
      </c>
      <c r="C47" s="103" t="s">
        <v>204</v>
      </c>
      <c r="D47" s="312" t="s">
        <v>240</v>
      </c>
      <c r="E47" s="331" t="s">
        <v>197</v>
      </c>
      <c r="F47" s="318" t="s">
        <v>225</v>
      </c>
      <c r="G47" s="319"/>
      <c r="H47" s="104">
        <v>1168</v>
      </c>
      <c r="I47" s="104" t="e">
        <f>ROUND(H47/H56*J56,0)</f>
        <v>#DIV/0!</v>
      </c>
      <c r="J47" s="151">
        <v>860</v>
      </c>
      <c r="K47" s="105" t="s">
        <v>7</v>
      </c>
    </row>
    <row r="48" spans="1:11" s="118" customFormat="1" ht="13.5" customHeight="1">
      <c r="A48" s="96" t="s">
        <v>43</v>
      </c>
      <c r="B48" s="96">
        <v>3617</v>
      </c>
      <c r="C48" s="97" t="s">
        <v>204</v>
      </c>
      <c r="D48" s="313"/>
      <c r="E48" s="332"/>
      <c r="F48" s="320"/>
      <c r="G48" s="321"/>
      <c r="H48" s="125">
        <v>1168</v>
      </c>
      <c r="I48" s="125" t="e">
        <f>ROUND(H48/H57*J57,0)</f>
        <v>#VALUE!</v>
      </c>
      <c r="J48" s="117">
        <v>862</v>
      </c>
      <c r="K48" s="126" t="s">
        <v>7</v>
      </c>
    </row>
    <row r="49" spans="1:11" ht="12">
      <c r="A49" s="13" t="s">
        <v>43</v>
      </c>
      <c r="B49" s="13">
        <v>3618</v>
      </c>
      <c r="C49" s="24" t="s">
        <v>24</v>
      </c>
      <c r="D49" s="313"/>
      <c r="E49" s="333"/>
      <c r="F49" s="320"/>
      <c r="G49" s="321"/>
      <c r="H49" s="25">
        <v>38</v>
      </c>
      <c r="I49" s="25">
        <f>ROUND(H49/H67*J67,0)</f>
        <v>12</v>
      </c>
      <c r="J49" s="26">
        <v>29</v>
      </c>
      <c r="K49" s="27" t="s">
        <v>8</v>
      </c>
    </row>
    <row r="50" spans="1:11" s="106" customFormat="1" ht="12">
      <c r="A50" s="102" t="s">
        <v>43</v>
      </c>
      <c r="B50" s="152">
        <v>1204</v>
      </c>
      <c r="C50" s="103" t="s">
        <v>25</v>
      </c>
      <c r="D50" s="313"/>
      <c r="E50" s="331" t="s">
        <v>198</v>
      </c>
      <c r="F50" s="320"/>
      <c r="G50" s="321"/>
      <c r="H50" s="107">
        <v>2335</v>
      </c>
      <c r="I50" s="104">
        <f>J47*2</f>
        <v>1720</v>
      </c>
      <c r="J50" s="151">
        <v>1721</v>
      </c>
      <c r="K50" s="105" t="s">
        <v>7</v>
      </c>
    </row>
    <row r="51" spans="1:11" s="118" customFormat="1" ht="12">
      <c r="A51" s="96" t="s">
        <v>43</v>
      </c>
      <c r="B51" s="96">
        <v>3619</v>
      </c>
      <c r="C51" s="97" t="s">
        <v>25</v>
      </c>
      <c r="D51" s="313"/>
      <c r="E51" s="332"/>
      <c r="F51" s="320"/>
      <c r="G51" s="321"/>
      <c r="H51" s="127">
        <v>2335</v>
      </c>
      <c r="I51" s="125">
        <f>J48*2</f>
        <v>1724</v>
      </c>
      <c r="J51" s="117">
        <v>1723</v>
      </c>
      <c r="K51" s="126" t="s">
        <v>7</v>
      </c>
    </row>
    <row r="52" spans="1:11" ht="12">
      <c r="A52" s="13" t="s">
        <v>43</v>
      </c>
      <c r="B52" s="13">
        <v>3620</v>
      </c>
      <c r="C52" s="24" t="s">
        <v>26</v>
      </c>
      <c r="D52" s="313"/>
      <c r="E52" s="333" t="s">
        <v>196</v>
      </c>
      <c r="F52" s="320"/>
      <c r="G52" s="321"/>
      <c r="H52" s="30">
        <v>77</v>
      </c>
      <c r="I52" s="25">
        <f>I49*2</f>
        <v>24</v>
      </c>
      <c r="J52" s="26">
        <v>57</v>
      </c>
      <c r="K52" s="27" t="s">
        <v>8</v>
      </c>
    </row>
    <row r="53" spans="1:11" ht="12">
      <c r="A53" s="176" t="s">
        <v>43</v>
      </c>
      <c r="B53" s="176">
        <v>3621</v>
      </c>
      <c r="C53" s="24" t="s">
        <v>27</v>
      </c>
      <c r="D53" s="313"/>
      <c r="E53" s="177" t="s">
        <v>199</v>
      </c>
      <c r="F53" s="320"/>
      <c r="G53" s="321"/>
      <c r="H53" s="30">
        <v>3704</v>
      </c>
      <c r="I53" s="25" t="e">
        <f>I47*3</f>
        <v>#DIV/0!</v>
      </c>
      <c r="J53" s="26">
        <v>197</v>
      </c>
      <c r="K53" s="310" t="s">
        <v>90</v>
      </c>
    </row>
    <row r="54" spans="1:11" ht="12">
      <c r="A54" s="176" t="s">
        <v>43</v>
      </c>
      <c r="B54" s="176">
        <v>3622</v>
      </c>
      <c r="C54" s="24" t="s">
        <v>28</v>
      </c>
      <c r="D54" s="314"/>
      <c r="E54" s="45" t="s">
        <v>200</v>
      </c>
      <c r="F54" s="322"/>
      <c r="G54" s="323"/>
      <c r="H54" s="30">
        <v>122</v>
      </c>
      <c r="I54" s="25">
        <f>J49*3</f>
        <v>87</v>
      </c>
      <c r="J54" s="26">
        <v>197</v>
      </c>
      <c r="K54" s="311"/>
    </row>
    <row r="55" spans="1:11" ht="12">
      <c r="A55" s="4"/>
      <c r="B55" s="4"/>
      <c r="C55" s="17"/>
      <c r="D55" s="5"/>
      <c r="E55" s="41"/>
      <c r="F55" s="16"/>
      <c r="G55" s="16"/>
      <c r="H55" s="22"/>
      <c r="I55" s="22"/>
      <c r="J55" s="42"/>
      <c r="K55" s="43"/>
    </row>
    <row r="56" spans="1:13" ht="18.75">
      <c r="A56" s="2" t="s">
        <v>45</v>
      </c>
      <c r="B56" s="16"/>
      <c r="C56" s="17"/>
      <c r="D56" s="18"/>
      <c r="E56" s="18"/>
      <c r="F56" s="19"/>
      <c r="G56" s="19"/>
      <c r="H56" s="20"/>
      <c r="I56" s="20"/>
      <c r="J56" s="20"/>
      <c r="K56" s="21"/>
      <c r="L56" s="22"/>
      <c r="M56" s="23"/>
    </row>
    <row r="57" spans="1:11" ht="13.5" customHeight="1">
      <c r="A57" s="327" t="s">
        <v>2</v>
      </c>
      <c r="B57" s="327"/>
      <c r="C57" s="337" t="s">
        <v>0</v>
      </c>
      <c r="D57" s="327" t="s">
        <v>1</v>
      </c>
      <c r="E57" s="327"/>
      <c r="F57" s="327"/>
      <c r="G57" s="327"/>
      <c r="H57" s="300" t="s">
        <v>11</v>
      </c>
      <c r="I57" s="300" t="s">
        <v>12</v>
      </c>
      <c r="J57" s="308" t="s">
        <v>6</v>
      </c>
      <c r="K57" s="300" t="s">
        <v>5</v>
      </c>
    </row>
    <row r="58" spans="1:11" ht="12">
      <c r="A58" s="13" t="s">
        <v>3</v>
      </c>
      <c r="B58" s="13" t="s">
        <v>4</v>
      </c>
      <c r="C58" s="337"/>
      <c r="D58" s="327"/>
      <c r="E58" s="327"/>
      <c r="F58" s="327"/>
      <c r="G58" s="327"/>
      <c r="H58" s="301"/>
      <c r="I58" s="301"/>
      <c r="J58" s="308"/>
      <c r="K58" s="301"/>
    </row>
    <row r="59" spans="1:11" s="106" customFormat="1" ht="13.5" customHeight="1">
      <c r="A59" s="102" t="s">
        <v>43</v>
      </c>
      <c r="B59" s="152">
        <v>1205</v>
      </c>
      <c r="C59" s="103" t="s">
        <v>13</v>
      </c>
      <c r="D59" s="312" t="s">
        <v>240</v>
      </c>
      <c r="E59" s="324" t="s">
        <v>197</v>
      </c>
      <c r="F59" s="302"/>
      <c r="G59" s="303"/>
      <c r="H59" s="104">
        <v>1168</v>
      </c>
      <c r="I59" s="104" t="e">
        <f>ROUND(H59/#REF!*#REF!,0)</f>
        <v>#REF!</v>
      </c>
      <c r="J59" s="151">
        <v>1229</v>
      </c>
      <c r="K59" s="105" t="s">
        <v>7</v>
      </c>
    </row>
    <row r="60" spans="1:11" s="118" customFormat="1" ht="13.5" customHeight="1">
      <c r="A60" s="96" t="s">
        <v>43</v>
      </c>
      <c r="B60" s="96">
        <v>3623</v>
      </c>
      <c r="C60" s="97" t="s">
        <v>13</v>
      </c>
      <c r="D60" s="313"/>
      <c r="E60" s="325"/>
      <c r="F60" s="94"/>
      <c r="G60" s="95"/>
      <c r="H60" s="125"/>
      <c r="I60" s="125"/>
      <c r="J60" s="117">
        <v>1231</v>
      </c>
      <c r="K60" s="126" t="s">
        <v>7</v>
      </c>
    </row>
    <row r="61" spans="1:11" ht="12">
      <c r="A61" s="13" t="s">
        <v>43</v>
      </c>
      <c r="B61" s="13">
        <v>3624</v>
      </c>
      <c r="C61" s="24" t="s">
        <v>14</v>
      </c>
      <c r="D61" s="313"/>
      <c r="E61" s="326"/>
      <c r="F61" s="304"/>
      <c r="G61" s="305"/>
      <c r="H61" s="25">
        <v>38</v>
      </c>
      <c r="I61" s="25">
        <f>ROUND(H61/H67*J67,0)</f>
        <v>12</v>
      </c>
      <c r="J61" s="26">
        <v>41</v>
      </c>
      <c r="K61" s="27" t="s">
        <v>8</v>
      </c>
    </row>
    <row r="62" spans="1:11" s="106" customFormat="1" ht="12">
      <c r="A62" s="102" t="s">
        <v>43</v>
      </c>
      <c r="B62" s="152">
        <v>1206</v>
      </c>
      <c r="C62" s="103" t="s">
        <v>15</v>
      </c>
      <c r="D62" s="313"/>
      <c r="E62" s="324" t="s">
        <v>198</v>
      </c>
      <c r="F62" s="302"/>
      <c r="G62" s="303"/>
      <c r="H62" s="107">
        <v>2335</v>
      </c>
      <c r="I62" s="104">
        <f>J59*2</f>
        <v>2458</v>
      </c>
      <c r="J62" s="151">
        <v>2459</v>
      </c>
      <c r="K62" s="105" t="s">
        <v>7</v>
      </c>
    </row>
    <row r="63" spans="1:11" s="118" customFormat="1" ht="12">
      <c r="A63" s="96" t="s">
        <v>43</v>
      </c>
      <c r="B63" s="96">
        <v>3625</v>
      </c>
      <c r="C63" s="97" t="s">
        <v>15</v>
      </c>
      <c r="D63" s="313"/>
      <c r="E63" s="325"/>
      <c r="F63" s="94"/>
      <c r="G63" s="95"/>
      <c r="H63" s="127"/>
      <c r="I63" s="125"/>
      <c r="J63" s="117">
        <v>2461</v>
      </c>
      <c r="K63" s="126" t="s">
        <v>7</v>
      </c>
    </row>
    <row r="64" spans="1:11" ht="12">
      <c r="A64" s="13" t="s">
        <v>43</v>
      </c>
      <c r="B64" s="13">
        <v>3626</v>
      </c>
      <c r="C64" s="24" t="s">
        <v>16</v>
      </c>
      <c r="D64" s="313"/>
      <c r="E64" s="326" t="s">
        <v>196</v>
      </c>
      <c r="F64" s="335"/>
      <c r="G64" s="336"/>
      <c r="H64" s="30">
        <v>77</v>
      </c>
      <c r="I64" s="25">
        <f>I61*2</f>
        <v>24</v>
      </c>
      <c r="J64" s="26">
        <v>82</v>
      </c>
      <c r="K64" s="27" t="s">
        <v>8</v>
      </c>
    </row>
    <row r="65" spans="1:11" ht="12">
      <c r="A65" s="176" t="s">
        <v>43</v>
      </c>
      <c r="B65" s="176">
        <v>3627</v>
      </c>
      <c r="C65" s="24" t="s">
        <v>17</v>
      </c>
      <c r="D65" s="313"/>
      <c r="E65" s="174" t="s">
        <v>199</v>
      </c>
      <c r="F65" s="306"/>
      <c r="G65" s="307"/>
      <c r="H65" s="30">
        <v>3704</v>
      </c>
      <c r="I65" s="25" t="e">
        <f>I59*3</f>
        <v>#REF!</v>
      </c>
      <c r="J65" s="26">
        <v>281</v>
      </c>
      <c r="K65" s="310" t="s">
        <v>90</v>
      </c>
    </row>
    <row r="66" spans="1:11" ht="12">
      <c r="A66" s="176" t="s">
        <v>43</v>
      </c>
      <c r="B66" s="176">
        <v>3628</v>
      </c>
      <c r="C66" s="24" t="s">
        <v>18</v>
      </c>
      <c r="D66" s="314"/>
      <c r="E66" s="174" t="s">
        <v>200</v>
      </c>
      <c r="F66" s="306"/>
      <c r="G66" s="307"/>
      <c r="H66" s="30">
        <v>122</v>
      </c>
      <c r="I66" s="25">
        <f>J61*3</f>
        <v>123</v>
      </c>
      <c r="J66" s="26">
        <v>281</v>
      </c>
      <c r="K66" s="311"/>
    </row>
    <row r="67" spans="1:11" ht="15.75" customHeight="1">
      <c r="A67" s="13" t="s">
        <v>43</v>
      </c>
      <c r="B67" s="13">
        <v>3631</v>
      </c>
      <c r="C67" s="24" t="s">
        <v>249</v>
      </c>
      <c r="D67" s="334" t="s">
        <v>253</v>
      </c>
      <c r="E67" s="32" t="s">
        <v>201</v>
      </c>
      <c r="F67" s="306"/>
      <c r="G67" s="307"/>
      <c r="H67" s="30">
        <v>270</v>
      </c>
      <c r="I67" s="30">
        <v>190</v>
      </c>
      <c r="J67" s="26">
        <v>88</v>
      </c>
      <c r="K67" s="310" t="s">
        <v>7</v>
      </c>
    </row>
    <row r="68" spans="1:11" ht="14.25" customHeight="1">
      <c r="A68" s="161" t="s">
        <v>43</v>
      </c>
      <c r="B68" s="161">
        <v>3632</v>
      </c>
      <c r="C68" s="24" t="s">
        <v>250</v>
      </c>
      <c r="D68" s="334"/>
      <c r="E68" s="153" t="s">
        <v>202</v>
      </c>
      <c r="F68" s="306"/>
      <c r="G68" s="307"/>
      <c r="H68" s="30">
        <v>285</v>
      </c>
      <c r="I68" s="30">
        <v>190</v>
      </c>
      <c r="J68" s="26">
        <v>176</v>
      </c>
      <c r="K68" s="338"/>
    </row>
    <row r="69" spans="1:11" ht="14.25" customHeight="1">
      <c r="A69" s="161" t="s">
        <v>43</v>
      </c>
      <c r="B69" s="161">
        <v>3855</v>
      </c>
      <c r="C69" s="24" t="s">
        <v>251</v>
      </c>
      <c r="D69" s="334"/>
      <c r="E69" s="160" t="s">
        <v>201</v>
      </c>
      <c r="F69" s="306"/>
      <c r="G69" s="307"/>
      <c r="H69" s="22"/>
      <c r="I69" s="22"/>
      <c r="J69" s="26">
        <v>72</v>
      </c>
      <c r="K69" s="338"/>
    </row>
    <row r="70" spans="1:11" ht="14.25" customHeight="1">
      <c r="A70" s="161" t="s">
        <v>43</v>
      </c>
      <c r="B70" s="161">
        <v>3856</v>
      </c>
      <c r="C70" s="24" t="s">
        <v>252</v>
      </c>
      <c r="D70" s="334"/>
      <c r="E70" s="153" t="s">
        <v>202</v>
      </c>
      <c r="F70" s="306"/>
      <c r="G70" s="307"/>
      <c r="H70" s="22"/>
      <c r="I70" s="22"/>
      <c r="J70" s="26">
        <v>144</v>
      </c>
      <c r="K70" s="311"/>
    </row>
    <row r="71" spans="1:11" ht="9" customHeight="1">
      <c r="A71" s="4"/>
      <c r="B71" s="4"/>
      <c r="C71" s="17"/>
      <c r="D71" s="5"/>
      <c r="E71" s="41"/>
      <c r="F71" s="158"/>
      <c r="G71" s="158"/>
      <c r="H71" s="22"/>
      <c r="I71" s="22"/>
      <c r="J71" s="42"/>
      <c r="K71" s="43"/>
    </row>
    <row r="72" spans="1:11" s="39" customFormat="1" ht="18" customHeight="1">
      <c r="A72" s="40" t="s">
        <v>232</v>
      </c>
      <c r="B72" s="14"/>
      <c r="C72" s="33"/>
      <c r="D72" s="15"/>
      <c r="E72" s="34"/>
      <c r="F72" s="35"/>
      <c r="G72" s="35"/>
      <c r="H72" s="36"/>
      <c r="I72" s="36"/>
      <c r="J72" s="37"/>
      <c r="K72" s="38"/>
    </row>
    <row r="73" spans="1:11" ht="13.5" customHeight="1">
      <c r="A73" s="327" t="s">
        <v>2</v>
      </c>
      <c r="B73" s="327"/>
      <c r="C73" s="337" t="s">
        <v>0</v>
      </c>
      <c r="D73" s="327" t="s">
        <v>1</v>
      </c>
      <c r="E73" s="327"/>
      <c r="F73" s="327"/>
      <c r="G73" s="327"/>
      <c r="H73" s="300" t="s">
        <v>11</v>
      </c>
      <c r="I73" s="300" t="s">
        <v>12</v>
      </c>
      <c r="J73" s="308" t="s">
        <v>6</v>
      </c>
      <c r="K73" s="300" t="s">
        <v>5</v>
      </c>
    </row>
    <row r="74" spans="1:11" ht="12">
      <c r="A74" s="13" t="s">
        <v>3</v>
      </c>
      <c r="B74" s="13" t="s">
        <v>4</v>
      </c>
      <c r="C74" s="337"/>
      <c r="D74" s="327"/>
      <c r="E74" s="327"/>
      <c r="F74" s="327"/>
      <c r="G74" s="327"/>
      <c r="H74" s="301"/>
      <c r="I74" s="301"/>
      <c r="J74" s="308"/>
      <c r="K74" s="301"/>
    </row>
    <row r="75" spans="1:11" s="106" customFormat="1" ht="13.5" customHeight="1">
      <c r="A75" s="102" t="s">
        <v>43</v>
      </c>
      <c r="B75" s="152">
        <v>6616</v>
      </c>
      <c r="C75" s="103" t="s">
        <v>234</v>
      </c>
      <c r="D75" s="312" t="s">
        <v>240</v>
      </c>
      <c r="E75" s="324" t="s">
        <v>197</v>
      </c>
      <c r="F75" s="318" t="s">
        <v>233</v>
      </c>
      <c r="G75" s="319"/>
      <c r="H75" s="104">
        <v>1168</v>
      </c>
      <c r="I75" s="104" t="e">
        <f>ROUND(H75/#REF!*#REF!,0)</f>
        <v>#REF!</v>
      </c>
      <c r="J75" s="151">
        <v>971</v>
      </c>
      <c r="K75" s="105" t="s">
        <v>7</v>
      </c>
    </row>
    <row r="76" spans="1:11" s="118" customFormat="1" ht="13.5" customHeight="1">
      <c r="A76" s="96" t="s">
        <v>43</v>
      </c>
      <c r="B76" s="96">
        <v>5169</v>
      </c>
      <c r="C76" s="97" t="s">
        <v>234</v>
      </c>
      <c r="D76" s="313"/>
      <c r="E76" s="325"/>
      <c r="F76" s="320"/>
      <c r="G76" s="321"/>
      <c r="H76" s="125">
        <v>1168</v>
      </c>
      <c r="I76" s="125" t="e">
        <f>ROUND(H76/#REF!*#REF!,0)</f>
        <v>#REF!</v>
      </c>
      <c r="J76" s="117">
        <v>972</v>
      </c>
      <c r="K76" s="126" t="s">
        <v>7</v>
      </c>
    </row>
    <row r="77" spans="1:11" ht="12">
      <c r="A77" s="13" t="s">
        <v>43</v>
      </c>
      <c r="B77" s="13">
        <v>5170</v>
      </c>
      <c r="C77" s="24" t="s">
        <v>235</v>
      </c>
      <c r="D77" s="313"/>
      <c r="E77" s="326"/>
      <c r="F77" s="320"/>
      <c r="G77" s="321"/>
      <c r="H77" s="25">
        <v>38</v>
      </c>
      <c r="I77" s="25" t="e">
        <f>ROUND(H77/H85*J85,0)</f>
        <v>#VALUE!</v>
      </c>
      <c r="J77" s="26">
        <v>32</v>
      </c>
      <c r="K77" s="27" t="s">
        <v>8</v>
      </c>
    </row>
    <row r="78" spans="1:11" s="106" customFormat="1" ht="12">
      <c r="A78" s="102" t="s">
        <v>43</v>
      </c>
      <c r="B78" s="152">
        <v>6617</v>
      </c>
      <c r="C78" s="103" t="s">
        <v>236</v>
      </c>
      <c r="D78" s="313"/>
      <c r="E78" s="324" t="s">
        <v>198</v>
      </c>
      <c r="F78" s="320"/>
      <c r="G78" s="321"/>
      <c r="H78" s="107">
        <v>2335</v>
      </c>
      <c r="I78" s="104">
        <f>J75*2</f>
        <v>1942</v>
      </c>
      <c r="J78" s="151">
        <v>1941</v>
      </c>
      <c r="K78" s="105" t="s">
        <v>7</v>
      </c>
    </row>
    <row r="79" spans="1:11" s="118" customFormat="1" ht="12">
      <c r="A79" s="96" t="s">
        <v>43</v>
      </c>
      <c r="B79" s="96">
        <v>5171</v>
      </c>
      <c r="C79" s="97" t="s">
        <v>236</v>
      </c>
      <c r="D79" s="313"/>
      <c r="E79" s="325"/>
      <c r="F79" s="320"/>
      <c r="G79" s="321"/>
      <c r="H79" s="127">
        <v>2335</v>
      </c>
      <c r="I79" s="125">
        <f>J76*2</f>
        <v>1944</v>
      </c>
      <c r="J79" s="117">
        <v>1943</v>
      </c>
      <c r="K79" s="126" t="s">
        <v>7</v>
      </c>
    </row>
    <row r="80" spans="1:11" ht="12">
      <c r="A80" s="13" t="s">
        <v>43</v>
      </c>
      <c r="B80" s="13">
        <v>5172</v>
      </c>
      <c r="C80" s="24" t="s">
        <v>237</v>
      </c>
      <c r="D80" s="313"/>
      <c r="E80" s="326" t="s">
        <v>196</v>
      </c>
      <c r="F80" s="320"/>
      <c r="G80" s="321"/>
      <c r="H80" s="30">
        <v>77</v>
      </c>
      <c r="I80" s="25" t="e">
        <f>I77*2</f>
        <v>#VALUE!</v>
      </c>
      <c r="J80" s="26">
        <v>65</v>
      </c>
      <c r="K80" s="27" t="s">
        <v>8</v>
      </c>
    </row>
    <row r="81" spans="1:11" ht="12.75" customHeight="1">
      <c r="A81" s="207" t="s">
        <v>43</v>
      </c>
      <c r="B81" s="207">
        <v>5173</v>
      </c>
      <c r="C81" s="24" t="s">
        <v>238</v>
      </c>
      <c r="D81" s="313"/>
      <c r="E81" s="205" t="s">
        <v>199</v>
      </c>
      <c r="F81" s="320"/>
      <c r="G81" s="321"/>
      <c r="H81" s="30">
        <v>3704</v>
      </c>
      <c r="I81" s="25" t="e">
        <f>I75*3</f>
        <v>#REF!</v>
      </c>
      <c r="J81" s="26">
        <v>216</v>
      </c>
      <c r="K81" s="310" t="s">
        <v>90</v>
      </c>
    </row>
    <row r="82" spans="1:11" ht="12.75" customHeight="1">
      <c r="A82" s="197" t="s">
        <v>43</v>
      </c>
      <c r="B82" s="197">
        <v>5174</v>
      </c>
      <c r="C82" s="24" t="s">
        <v>239</v>
      </c>
      <c r="D82" s="314"/>
      <c r="E82" s="154" t="s">
        <v>200</v>
      </c>
      <c r="F82" s="322"/>
      <c r="G82" s="323"/>
      <c r="H82" s="30">
        <v>122</v>
      </c>
      <c r="I82" s="25">
        <f>J77*3</f>
        <v>96</v>
      </c>
      <c r="J82" s="26">
        <v>216</v>
      </c>
      <c r="K82" s="311"/>
    </row>
    <row r="83" spans="1:11" ht="12">
      <c r="A83" s="4"/>
      <c r="B83" s="4"/>
      <c r="C83" s="17"/>
      <c r="D83" s="5"/>
      <c r="E83" s="5"/>
      <c r="F83" s="16"/>
      <c r="G83" s="16"/>
      <c r="H83" s="22"/>
      <c r="I83" s="22"/>
      <c r="J83" s="42"/>
      <c r="K83" s="43"/>
    </row>
    <row r="84" spans="1:11" ht="18" customHeight="1">
      <c r="A84" s="44" t="s">
        <v>9</v>
      </c>
      <c r="B84" s="4"/>
      <c r="C84" s="17"/>
      <c r="D84" s="5"/>
      <c r="E84" s="41"/>
      <c r="F84" s="16"/>
      <c r="G84" s="16"/>
      <c r="H84" s="22"/>
      <c r="I84" s="22"/>
      <c r="J84" s="42"/>
      <c r="K84" s="43"/>
    </row>
    <row r="85" spans="1:11" ht="13.5" customHeight="1">
      <c r="A85" s="327" t="s">
        <v>2</v>
      </c>
      <c r="B85" s="327"/>
      <c r="C85" s="337" t="s">
        <v>0</v>
      </c>
      <c r="D85" s="327" t="s">
        <v>1</v>
      </c>
      <c r="E85" s="327"/>
      <c r="F85" s="327"/>
      <c r="G85" s="327"/>
      <c r="H85" s="300" t="s">
        <v>11</v>
      </c>
      <c r="I85" s="300" t="s">
        <v>12</v>
      </c>
      <c r="J85" s="308" t="s">
        <v>6</v>
      </c>
      <c r="K85" s="300" t="s">
        <v>5</v>
      </c>
    </row>
    <row r="86" spans="1:11" ht="12">
      <c r="A86" s="13" t="s">
        <v>3</v>
      </c>
      <c r="B86" s="13" t="s">
        <v>4</v>
      </c>
      <c r="C86" s="337"/>
      <c r="D86" s="327"/>
      <c r="E86" s="327"/>
      <c r="F86" s="327"/>
      <c r="G86" s="327"/>
      <c r="H86" s="301"/>
      <c r="I86" s="301"/>
      <c r="J86" s="308"/>
      <c r="K86" s="301"/>
    </row>
    <row r="87" spans="1:11" s="106" customFormat="1" ht="13.5" customHeight="1">
      <c r="A87" s="102" t="s">
        <v>43</v>
      </c>
      <c r="B87" s="152">
        <v>1207</v>
      </c>
      <c r="C87" s="103" t="s">
        <v>203</v>
      </c>
      <c r="D87" s="312" t="s">
        <v>240</v>
      </c>
      <c r="E87" s="331" t="s">
        <v>197</v>
      </c>
      <c r="F87" s="318" t="s">
        <v>205</v>
      </c>
      <c r="G87" s="319"/>
      <c r="H87" s="104">
        <v>1168</v>
      </c>
      <c r="I87" s="104" t="e">
        <f>ROUND(H87/H95*J95,0)</f>
        <v>#DIV/0!</v>
      </c>
      <c r="J87" s="151">
        <v>860</v>
      </c>
      <c r="K87" s="105" t="s">
        <v>7</v>
      </c>
    </row>
    <row r="88" spans="1:11" s="118" customFormat="1" ht="13.5" customHeight="1">
      <c r="A88" s="96" t="s">
        <v>43</v>
      </c>
      <c r="B88" s="96">
        <v>3633</v>
      </c>
      <c r="C88" s="97" t="s">
        <v>203</v>
      </c>
      <c r="D88" s="313"/>
      <c r="E88" s="332"/>
      <c r="F88" s="320"/>
      <c r="G88" s="321"/>
      <c r="H88" s="125">
        <v>1168</v>
      </c>
      <c r="I88" s="125" t="e">
        <f>ROUND(H88/H96*J96,0)</f>
        <v>#DIV/0!</v>
      </c>
      <c r="J88" s="117">
        <v>862</v>
      </c>
      <c r="K88" s="126" t="s">
        <v>7</v>
      </c>
    </row>
    <row r="89" spans="1:11" ht="12">
      <c r="A89" s="13" t="s">
        <v>43</v>
      </c>
      <c r="B89" s="13">
        <v>3634</v>
      </c>
      <c r="C89" s="24" t="s">
        <v>19</v>
      </c>
      <c r="D89" s="313"/>
      <c r="E89" s="333"/>
      <c r="F89" s="320"/>
      <c r="G89" s="321"/>
      <c r="H89" s="25">
        <v>38</v>
      </c>
      <c r="I89" s="25" t="e">
        <f>ROUND(H89/#REF!*#REF!,0)</f>
        <v>#REF!</v>
      </c>
      <c r="J89" s="26">
        <v>29</v>
      </c>
      <c r="K89" s="27" t="s">
        <v>8</v>
      </c>
    </row>
    <row r="90" spans="1:11" s="106" customFormat="1" ht="12">
      <c r="A90" s="102" t="s">
        <v>43</v>
      </c>
      <c r="B90" s="152">
        <v>1208</v>
      </c>
      <c r="C90" s="103" t="s">
        <v>20</v>
      </c>
      <c r="D90" s="313"/>
      <c r="E90" s="331" t="s">
        <v>198</v>
      </c>
      <c r="F90" s="320"/>
      <c r="G90" s="321"/>
      <c r="H90" s="107">
        <v>2335</v>
      </c>
      <c r="I90" s="104">
        <f>J87*2</f>
        <v>1720</v>
      </c>
      <c r="J90" s="151">
        <v>1721</v>
      </c>
      <c r="K90" s="105" t="s">
        <v>7</v>
      </c>
    </row>
    <row r="91" spans="1:11" s="118" customFormat="1" ht="12">
      <c r="A91" s="96" t="s">
        <v>43</v>
      </c>
      <c r="B91" s="96">
        <v>3635</v>
      </c>
      <c r="C91" s="97" t="s">
        <v>20</v>
      </c>
      <c r="D91" s="313"/>
      <c r="E91" s="332"/>
      <c r="F91" s="320"/>
      <c r="G91" s="321"/>
      <c r="H91" s="127">
        <v>2335</v>
      </c>
      <c r="I91" s="125">
        <f>J88*2</f>
        <v>1724</v>
      </c>
      <c r="J91" s="117">
        <v>1723</v>
      </c>
      <c r="K91" s="126" t="s">
        <v>7</v>
      </c>
    </row>
    <row r="92" spans="1:11" ht="12">
      <c r="A92" s="13" t="s">
        <v>43</v>
      </c>
      <c r="B92" s="13">
        <v>3636</v>
      </c>
      <c r="C92" s="24" t="s">
        <v>21</v>
      </c>
      <c r="D92" s="313"/>
      <c r="E92" s="333" t="s">
        <v>196</v>
      </c>
      <c r="F92" s="320"/>
      <c r="G92" s="321"/>
      <c r="H92" s="30">
        <v>77</v>
      </c>
      <c r="I92" s="25" t="e">
        <f>I89*2</f>
        <v>#REF!</v>
      </c>
      <c r="J92" s="26">
        <v>57</v>
      </c>
      <c r="K92" s="27" t="s">
        <v>8</v>
      </c>
    </row>
    <row r="93" spans="1:11" ht="12">
      <c r="A93" s="176" t="s">
        <v>43</v>
      </c>
      <c r="B93" s="176">
        <v>3637</v>
      </c>
      <c r="C93" s="24" t="s">
        <v>22</v>
      </c>
      <c r="D93" s="313"/>
      <c r="E93" s="177" t="s">
        <v>199</v>
      </c>
      <c r="F93" s="320"/>
      <c r="G93" s="321"/>
      <c r="H93" s="30">
        <v>3704</v>
      </c>
      <c r="I93" s="25" t="e">
        <f>I87*3</f>
        <v>#DIV/0!</v>
      </c>
      <c r="J93" s="26">
        <v>197</v>
      </c>
      <c r="K93" s="310" t="s">
        <v>90</v>
      </c>
    </row>
    <row r="94" spans="1:11" ht="12">
      <c r="A94" s="176" t="s">
        <v>43</v>
      </c>
      <c r="B94" s="176">
        <v>3638</v>
      </c>
      <c r="C94" s="24" t="s">
        <v>23</v>
      </c>
      <c r="D94" s="314"/>
      <c r="E94" s="45" t="s">
        <v>200</v>
      </c>
      <c r="F94" s="322"/>
      <c r="G94" s="323"/>
      <c r="H94" s="30">
        <v>122</v>
      </c>
      <c r="I94" s="25">
        <f>J89*3</f>
        <v>87</v>
      </c>
      <c r="J94" s="26">
        <v>197</v>
      </c>
      <c r="K94" s="311"/>
    </row>
    <row r="95" spans="1:11" ht="12" customHeight="1">
      <c r="A95" s="4"/>
      <c r="B95" s="4"/>
      <c r="C95" s="17"/>
      <c r="D95" s="5"/>
      <c r="E95" s="41"/>
      <c r="F95" s="172"/>
      <c r="G95" s="172"/>
      <c r="H95" s="22"/>
      <c r="I95" s="22"/>
      <c r="J95" s="42"/>
      <c r="K95" s="43"/>
    </row>
    <row r="96" spans="1:11" ht="18" customHeight="1">
      <c r="A96" s="44" t="s">
        <v>224</v>
      </c>
      <c r="B96" s="4"/>
      <c r="C96" s="17"/>
      <c r="D96" s="5"/>
      <c r="E96" s="41"/>
      <c r="F96" s="16"/>
      <c r="G96" s="16"/>
      <c r="H96" s="22"/>
      <c r="I96" s="22"/>
      <c r="J96" s="42"/>
      <c r="K96" s="43"/>
    </row>
    <row r="97" spans="1:11" ht="13.5" customHeight="1">
      <c r="A97" s="327" t="s">
        <v>2</v>
      </c>
      <c r="B97" s="327"/>
      <c r="C97" s="337" t="s">
        <v>0</v>
      </c>
      <c r="D97" s="327" t="s">
        <v>1</v>
      </c>
      <c r="E97" s="327"/>
      <c r="F97" s="327"/>
      <c r="G97" s="327"/>
      <c r="H97" s="300" t="s">
        <v>11</v>
      </c>
      <c r="I97" s="300" t="s">
        <v>12</v>
      </c>
      <c r="J97" s="308" t="s">
        <v>6</v>
      </c>
      <c r="K97" s="300" t="s">
        <v>5</v>
      </c>
    </row>
    <row r="98" spans="1:11" ht="12">
      <c r="A98" s="13" t="s">
        <v>3</v>
      </c>
      <c r="B98" s="13" t="s">
        <v>4</v>
      </c>
      <c r="C98" s="337"/>
      <c r="D98" s="327"/>
      <c r="E98" s="327"/>
      <c r="F98" s="327"/>
      <c r="G98" s="327"/>
      <c r="H98" s="301"/>
      <c r="I98" s="301"/>
      <c r="J98" s="308"/>
      <c r="K98" s="301"/>
    </row>
    <row r="99" spans="1:11" s="106" customFormat="1" ht="13.5" customHeight="1">
      <c r="A99" s="102" t="s">
        <v>43</v>
      </c>
      <c r="B99" s="152">
        <v>1209</v>
      </c>
      <c r="C99" s="103" t="s">
        <v>204</v>
      </c>
      <c r="D99" s="312" t="s">
        <v>240</v>
      </c>
      <c r="E99" s="331" t="s">
        <v>197</v>
      </c>
      <c r="F99" s="318" t="s">
        <v>225</v>
      </c>
      <c r="G99" s="319"/>
      <c r="H99" s="104">
        <v>1168</v>
      </c>
      <c r="I99" s="104" t="e">
        <f>ROUND(H99/#REF!*#REF!,0)</f>
        <v>#REF!</v>
      </c>
      <c r="J99" s="151">
        <v>860</v>
      </c>
      <c r="K99" s="105" t="s">
        <v>7</v>
      </c>
    </row>
    <row r="100" spans="1:11" s="118" customFormat="1" ht="13.5" customHeight="1">
      <c r="A100" s="96" t="s">
        <v>43</v>
      </c>
      <c r="B100" s="96">
        <v>3639</v>
      </c>
      <c r="C100" s="97" t="s">
        <v>204</v>
      </c>
      <c r="D100" s="313"/>
      <c r="E100" s="332"/>
      <c r="F100" s="320"/>
      <c r="G100" s="321"/>
      <c r="H100" s="125">
        <v>1168</v>
      </c>
      <c r="I100" s="125" t="e">
        <f>ROUND(H100/#REF!*#REF!,0)</f>
        <v>#REF!</v>
      </c>
      <c r="J100" s="117">
        <v>862</v>
      </c>
      <c r="K100" s="126" t="s">
        <v>7</v>
      </c>
    </row>
    <row r="101" spans="1:11" ht="12">
      <c r="A101" s="13" t="s">
        <v>43</v>
      </c>
      <c r="B101" s="13">
        <v>3640</v>
      </c>
      <c r="C101" s="24" t="s">
        <v>24</v>
      </c>
      <c r="D101" s="313"/>
      <c r="E101" s="333"/>
      <c r="F101" s="320"/>
      <c r="G101" s="321"/>
      <c r="H101" s="25">
        <v>38</v>
      </c>
      <c r="I101" s="25">
        <f>ROUND(H101/H114*J114,0)</f>
        <v>40</v>
      </c>
      <c r="J101" s="26">
        <v>29</v>
      </c>
      <c r="K101" s="27" t="s">
        <v>8</v>
      </c>
    </row>
    <row r="102" spans="1:11" s="106" customFormat="1" ht="12">
      <c r="A102" s="102" t="s">
        <v>43</v>
      </c>
      <c r="B102" s="152">
        <v>1210</v>
      </c>
      <c r="C102" s="103" t="s">
        <v>25</v>
      </c>
      <c r="D102" s="313"/>
      <c r="E102" s="331" t="s">
        <v>198</v>
      </c>
      <c r="F102" s="320"/>
      <c r="G102" s="321"/>
      <c r="H102" s="107">
        <v>2335</v>
      </c>
      <c r="I102" s="104">
        <f>J99*2</f>
        <v>1720</v>
      </c>
      <c r="J102" s="151">
        <v>1721</v>
      </c>
      <c r="K102" s="105" t="s">
        <v>7</v>
      </c>
    </row>
    <row r="103" spans="1:11" s="118" customFormat="1" ht="12">
      <c r="A103" s="96" t="s">
        <v>43</v>
      </c>
      <c r="B103" s="96">
        <v>3641</v>
      </c>
      <c r="C103" s="97" t="s">
        <v>25</v>
      </c>
      <c r="D103" s="313"/>
      <c r="E103" s="332"/>
      <c r="F103" s="320"/>
      <c r="G103" s="321"/>
      <c r="H103" s="127">
        <v>2335</v>
      </c>
      <c r="I103" s="125">
        <f>J100*2</f>
        <v>1724</v>
      </c>
      <c r="J103" s="117">
        <v>1723</v>
      </c>
      <c r="K103" s="126" t="s">
        <v>7</v>
      </c>
    </row>
    <row r="104" spans="1:11" ht="12">
      <c r="A104" s="13" t="s">
        <v>43</v>
      </c>
      <c r="B104" s="13">
        <v>3642</v>
      </c>
      <c r="C104" s="24" t="s">
        <v>26</v>
      </c>
      <c r="D104" s="313"/>
      <c r="E104" s="333" t="s">
        <v>196</v>
      </c>
      <c r="F104" s="320"/>
      <c r="G104" s="321"/>
      <c r="H104" s="30">
        <v>77</v>
      </c>
      <c r="I104" s="25">
        <f>I101*2</f>
        <v>80</v>
      </c>
      <c r="J104" s="26">
        <v>57</v>
      </c>
      <c r="K104" s="27" t="s">
        <v>8</v>
      </c>
    </row>
    <row r="105" spans="1:11" ht="12">
      <c r="A105" s="176" t="s">
        <v>43</v>
      </c>
      <c r="B105" s="176">
        <v>3643</v>
      </c>
      <c r="C105" s="24" t="s">
        <v>27</v>
      </c>
      <c r="D105" s="313"/>
      <c r="E105" s="177" t="s">
        <v>199</v>
      </c>
      <c r="F105" s="320"/>
      <c r="G105" s="321"/>
      <c r="H105" s="30">
        <v>3704</v>
      </c>
      <c r="I105" s="25" t="e">
        <f>I99*3</f>
        <v>#REF!</v>
      </c>
      <c r="J105" s="26">
        <v>197</v>
      </c>
      <c r="K105" s="310" t="s">
        <v>90</v>
      </c>
    </row>
    <row r="106" spans="1:11" ht="12">
      <c r="A106" s="176" t="s">
        <v>43</v>
      </c>
      <c r="B106" s="176">
        <v>3644</v>
      </c>
      <c r="C106" s="24" t="s">
        <v>28</v>
      </c>
      <c r="D106" s="314"/>
      <c r="E106" s="45" t="s">
        <v>200</v>
      </c>
      <c r="F106" s="322"/>
      <c r="G106" s="323"/>
      <c r="H106" s="30">
        <v>122</v>
      </c>
      <c r="I106" s="25">
        <f>J101*3</f>
        <v>87</v>
      </c>
      <c r="J106" s="26">
        <v>197</v>
      </c>
      <c r="K106" s="311"/>
    </row>
    <row r="107" spans="1:11" ht="12">
      <c r="A107" s="4"/>
      <c r="B107" s="4"/>
      <c r="C107" s="17"/>
      <c r="D107" s="5"/>
      <c r="E107" s="5"/>
      <c r="F107" s="16"/>
      <c r="G107" s="16"/>
      <c r="H107" s="22"/>
      <c r="I107" s="22"/>
      <c r="J107" s="42"/>
      <c r="K107" s="43"/>
    </row>
    <row r="108" spans="1:13" ht="18.75">
      <c r="A108" s="2" t="s">
        <v>46</v>
      </c>
      <c r="B108" s="16"/>
      <c r="C108" s="17"/>
      <c r="D108" s="18"/>
      <c r="E108" s="18"/>
      <c r="F108" s="19"/>
      <c r="G108" s="19"/>
      <c r="H108" s="20"/>
      <c r="I108" s="20"/>
      <c r="J108" s="20"/>
      <c r="K108" s="21"/>
      <c r="L108" s="22"/>
      <c r="M108" s="23"/>
    </row>
    <row r="109" spans="1:11" ht="13.5" customHeight="1">
      <c r="A109" s="327" t="s">
        <v>2</v>
      </c>
      <c r="B109" s="327"/>
      <c r="C109" s="337" t="s">
        <v>0</v>
      </c>
      <c r="D109" s="327" t="s">
        <v>1</v>
      </c>
      <c r="E109" s="327"/>
      <c r="F109" s="327"/>
      <c r="G109" s="327"/>
      <c r="H109" s="300" t="s">
        <v>11</v>
      </c>
      <c r="I109" s="300" t="s">
        <v>12</v>
      </c>
      <c r="J109" s="308" t="s">
        <v>6</v>
      </c>
      <c r="K109" s="300" t="s">
        <v>5</v>
      </c>
    </row>
    <row r="110" spans="1:11" ht="12">
      <c r="A110" s="13" t="s">
        <v>3</v>
      </c>
      <c r="B110" s="13" t="s">
        <v>4</v>
      </c>
      <c r="C110" s="337"/>
      <c r="D110" s="327"/>
      <c r="E110" s="327"/>
      <c r="F110" s="327"/>
      <c r="G110" s="327"/>
      <c r="H110" s="301"/>
      <c r="I110" s="301"/>
      <c r="J110" s="308"/>
      <c r="K110" s="301"/>
    </row>
    <row r="111" spans="1:11" s="106" customFormat="1" ht="13.5" customHeight="1">
      <c r="A111" s="102" t="s">
        <v>43</v>
      </c>
      <c r="B111" s="152">
        <v>1211</v>
      </c>
      <c r="C111" s="103" t="s">
        <v>13</v>
      </c>
      <c r="D111" s="312" t="s">
        <v>240</v>
      </c>
      <c r="E111" s="324" t="s">
        <v>197</v>
      </c>
      <c r="F111" s="302"/>
      <c r="G111" s="303"/>
      <c r="H111" s="104">
        <v>1168</v>
      </c>
      <c r="I111" s="104" t="e">
        <f>ROUND(H111/#REF!*#REF!,0)</f>
        <v>#REF!</v>
      </c>
      <c r="J111" s="151">
        <v>1229</v>
      </c>
      <c r="K111" s="105" t="s">
        <v>7</v>
      </c>
    </row>
    <row r="112" spans="1:11" s="118" customFormat="1" ht="13.5" customHeight="1">
      <c r="A112" s="96" t="s">
        <v>43</v>
      </c>
      <c r="B112" s="96">
        <v>3645</v>
      </c>
      <c r="C112" s="97" t="s">
        <v>13</v>
      </c>
      <c r="D112" s="313"/>
      <c r="E112" s="325"/>
      <c r="F112" s="94"/>
      <c r="G112" s="95"/>
      <c r="H112" s="125"/>
      <c r="I112" s="125"/>
      <c r="J112" s="117">
        <v>1231</v>
      </c>
      <c r="K112" s="126" t="s">
        <v>7</v>
      </c>
    </row>
    <row r="113" spans="1:11" ht="12">
      <c r="A113" s="13" t="s">
        <v>43</v>
      </c>
      <c r="B113" s="13">
        <v>3646</v>
      </c>
      <c r="C113" s="24" t="s">
        <v>14</v>
      </c>
      <c r="D113" s="313"/>
      <c r="E113" s="326"/>
      <c r="F113" s="304"/>
      <c r="G113" s="305"/>
      <c r="H113" s="25">
        <v>38</v>
      </c>
      <c r="I113" s="25">
        <f>ROUND(H113/H119*J119,0)</f>
        <v>12</v>
      </c>
      <c r="J113" s="26">
        <v>41</v>
      </c>
      <c r="K113" s="27" t="s">
        <v>8</v>
      </c>
    </row>
    <row r="114" spans="1:11" s="106" customFormat="1" ht="12">
      <c r="A114" s="102" t="s">
        <v>43</v>
      </c>
      <c r="B114" s="152">
        <v>1212</v>
      </c>
      <c r="C114" s="103" t="s">
        <v>15</v>
      </c>
      <c r="D114" s="313"/>
      <c r="E114" s="324" t="s">
        <v>198</v>
      </c>
      <c r="F114" s="302"/>
      <c r="G114" s="303"/>
      <c r="H114" s="107">
        <v>2335</v>
      </c>
      <c r="I114" s="104">
        <f>J111*2</f>
        <v>2458</v>
      </c>
      <c r="J114" s="151">
        <v>2459</v>
      </c>
      <c r="K114" s="105" t="s">
        <v>7</v>
      </c>
    </row>
    <row r="115" spans="1:11" s="118" customFormat="1" ht="12">
      <c r="A115" s="96" t="s">
        <v>43</v>
      </c>
      <c r="B115" s="96">
        <v>3647</v>
      </c>
      <c r="C115" s="97" t="s">
        <v>15</v>
      </c>
      <c r="D115" s="313"/>
      <c r="E115" s="325"/>
      <c r="F115" s="94"/>
      <c r="G115" s="95"/>
      <c r="H115" s="127"/>
      <c r="I115" s="125"/>
      <c r="J115" s="117">
        <v>2461</v>
      </c>
      <c r="K115" s="126" t="s">
        <v>7</v>
      </c>
    </row>
    <row r="116" spans="1:11" ht="12">
      <c r="A116" s="13" t="s">
        <v>43</v>
      </c>
      <c r="B116" s="13">
        <v>3648</v>
      </c>
      <c r="C116" s="24" t="s">
        <v>16</v>
      </c>
      <c r="D116" s="313"/>
      <c r="E116" s="326" t="s">
        <v>196</v>
      </c>
      <c r="F116" s="335"/>
      <c r="G116" s="336"/>
      <c r="H116" s="30">
        <v>77</v>
      </c>
      <c r="I116" s="25">
        <f>I113*2</f>
        <v>24</v>
      </c>
      <c r="J116" s="26">
        <v>82</v>
      </c>
      <c r="K116" s="27" t="s">
        <v>8</v>
      </c>
    </row>
    <row r="117" spans="1:11" ht="12">
      <c r="A117" s="176" t="s">
        <v>43</v>
      </c>
      <c r="B117" s="176">
        <v>3649</v>
      </c>
      <c r="C117" s="24" t="s">
        <v>17</v>
      </c>
      <c r="D117" s="313"/>
      <c r="E117" s="174" t="s">
        <v>199</v>
      </c>
      <c r="F117" s="306"/>
      <c r="G117" s="307"/>
      <c r="H117" s="30">
        <v>3704</v>
      </c>
      <c r="I117" s="25" t="e">
        <f>I111*3</f>
        <v>#REF!</v>
      </c>
      <c r="J117" s="26">
        <v>281</v>
      </c>
      <c r="K117" s="310" t="s">
        <v>90</v>
      </c>
    </row>
    <row r="118" spans="1:11" ht="12">
      <c r="A118" s="176" t="s">
        <v>43</v>
      </c>
      <c r="B118" s="176">
        <v>3650</v>
      </c>
      <c r="C118" s="24" t="s">
        <v>18</v>
      </c>
      <c r="D118" s="314"/>
      <c r="E118" s="174" t="s">
        <v>200</v>
      </c>
      <c r="F118" s="306"/>
      <c r="G118" s="307"/>
      <c r="H118" s="30">
        <v>122</v>
      </c>
      <c r="I118" s="25">
        <f>J113*3</f>
        <v>123</v>
      </c>
      <c r="J118" s="26">
        <v>281</v>
      </c>
      <c r="K118" s="311"/>
    </row>
    <row r="119" spans="1:11" ht="15.75" customHeight="1">
      <c r="A119" s="13" t="s">
        <v>43</v>
      </c>
      <c r="B119" s="13">
        <v>3653</v>
      </c>
      <c r="C119" s="24" t="s">
        <v>249</v>
      </c>
      <c r="D119" s="334" t="s">
        <v>253</v>
      </c>
      <c r="E119" s="32" t="s">
        <v>201</v>
      </c>
      <c r="F119" s="306"/>
      <c r="G119" s="307"/>
      <c r="H119" s="30">
        <v>270</v>
      </c>
      <c r="I119" s="30">
        <v>190</v>
      </c>
      <c r="J119" s="26">
        <v>88</v>
      </c>
      <c r="K119" s="310" t="s">
        <v>7</v>
      </c>
    </row>
    <row r="120" spans="1:11" ht="13.5" customHeight="1">
      <c r="A120" s="161" t="s">
        <v>43</v>
      </c>
      <c r="B120" s="161">
        <v>3654</v>
      </c>
      <c r="C120" s="24" t="s">
        <v>250</v>
      </c>
      <c r="D120" s="334"/>
      <c r="E120" s="153" t="s">
        <v>202</v>
      </c>
      <c r="F120" s="306"/>
      <c r="G120" s="307"/>
      <c r="H120" s="30">
        <v>285</v>
      </c>
      <c r="I120" s="30">
        <v>190</v>
      </c>
      <c r="J120" s="26">
        <v>176</v>
      </c>
      <c r="K120" s="338"/>
    </row>
    <row r="121" spans="1:11" ht="13.5" customHeight="1">
      <c r="A121" s="161" t="s">
        <v>43</v>
      </c>
      <c r="B121" s="161">
        <v>3857</v>
      </c>
      <c r="C121" s="24" t="s">
        <v>251</v>
      </c>
      <c r="D121" s="334"/>
      <c r="E121" s="160" t="s">
        <v>201</v>
      </c>
      <c r="F121" s="306"/>
      <c r="G121" s="307"/>
      <c r="H121" s="22"/>
      <c r="I121" s="22"/>
      <c r="J121" s="26">
        <v>72</v>
      </c>
      <c r="K121" s="338"/>
    </row>
    <row r="122" spans="1:11" ht="13.5" customHeight="1">
      <c r="A122" s="161" t="s">
        <v>43</v>
      </c>
      <c r="B122" s="161">
        <v>3858</v>
      </c>
      <c r="C122" s="24" t="s">
        <v>252</v>
      </c>
      <c r="D122" s="334"/>
      <c r="E122" s="153" t="s">
        <v>202</v>
      </c>
      <c r="F122" s="306"/>
      <c r="G122" s="307"/>
      <c r="H122" s="22"/>
      <c r="I122" s="22"/>
      <c r="J122" s="26">
        <v>144</v>
      </c>
      <c r="K122" s="311"/>
    </row>
    <row r="123" spans="1:11" ht="9" customHeight="1">
      <c r="A123" s="4"/>
      <c r="B123" s="4"/>
      <c r="C123" s="17"/>
      <c r="D123" s="5"/>
      <c r="E123" s="41"/>
      <c r="F123" s="16"/>
      <c r="G123" s="16"/>
      <c r="H123" s="22"/>
      <c r="I123" s="22"/>
      <c r="J123" s="42"/>
      <c r="K123" s="43"/>
    </row>
    <row r="124" spans="1:11" s="39" customFormat="1" ht="18" customHeight="1">
      <c r="A124" s="40" t="s">
        <v>232</v>
      </c>
      <c r="B124" s="14"/>
      <c r="C124" s="33"/>
      <c r="D124" s="15"/>
      <c r="E124" s="34"/>
      <c r="F124" s="35"/>
      <c r="G124" s="35"/>
      <c r="H124" s="36"/>
      <c r="I124" s="36"/>
      <c r="J124" s="37"/>
      <c r="K124" s="38"/>
    </row>
    <row r="125" spans="1:11" ht="13.5" customHeight="1">
      <c r="A125" s="327" t="s">
        <v>2</v>
      </c>
      <c r="B125" s="327"/>
      <c r="C125" s="337" t="s">
        <v>0</v>
      </c>
      <c r="D125" s="327" t="s">
        <v>1</v>
      </c>
      <c r="E125" s="327"/>
      <c r="F125" s="327"/>
      <c r="G125" s="327"/>
      <c r="H125" s="300" t="s">
        <v>11</v>
      </c>
      <c r="I125" s="300" t="s">
        <v>12</v>
      </c>
      <c r="J125" s="308" t="s">
        <v>6</v>
      </c>
      <c r="K125" s="300" t="s">
        <v>5</v>
      </c>
    </row>
    <row r="126" spans="1:11" ht="12">
      <c r="A126" s="13" t="s">
        <v>3</v>
      </c>
      <c r="B126" s="13" t="s">
        <v>4</v>
      </c>
      <c r="C126" s="337"/>
      <c r="D126" s="327"/>
      <c r="E126" s="327"/>
      <c r="F126" s="327"/>
      <c r="G126" s="327"/>
      <c r="H126" s="301"/>
      <c r="I126" s="301"/>
      <c r="J126" s="308"/>
      <c r="K126" s="301"/>
    </row>
    <row r="127" spans="1:11" s="106" customFormat="1" ht="13.5" customHeight="1">
      <c r="A127" s="102" t="s">
        <v>43</v>
      </c>
      <c r="B127" s="152">
        <v>6620</v>
      </c>
      <c r="C127" s="103" t="s">
        <v>234</v>
      </c>
      <c r="D127" s="312" t="s">
        <v>240</v>
      </c>
      <c r="E127" s="324" t="s">
        <v>197</v>
      </c>
      <c r="F127" s="318" t="s">
        <v>233</v>
      </c>
      <c r="G127" s="319"/>
      <c r="H127" s="104">
        <v>1168</v>
      </c>
      <c r="I127" s="104" t="e">
        <f>ROUND(H127/#REF!*#REF!,0)</f>
        <v>#REF!</v>
      </c>
      <c r="J127" s="151">
        <v>971</v>
      </c>
      <c r="K127" s="105" t="s">
        <v>7</v>
      </c>
    </row>
    <row r="128" spans="1:11" s="118" customFormat="1" ht="13.5" customHeight="1">
      <c r="A128" s="96" t="s">
        <v>43</v>
      </c>
      <c r="B128" s="96">
        <v>5175</v>
      </c>
      <c r="C128" s="97" t="s">
        <v>234</v>
      </c>
      <c r="D128" s="313"/>
      <c r="E128" s="325"/>
      <c r="F128" s="320"/>
      <c r="G128" s="321"/>
      <c r="H128" s="125">
        <v>1168</v>
      </c>
      <c r="I128" s="125" t="e">
        <f>ROUND(H128/#REF!*#REF!,0)</f>
        <v>#REF!</v>
      </c>
      <c r="J128" s="117">
        <v>972</v>
      </c>
      <c r="K128" s="126" t="s">
        <v>7</v>
      </c>
    </row>
    <row r="129" spans="1:11" ht="12">
      <c r="A129" s="13" t="s">
        <v>43</v>
      </c>
      <c r="B129" s="13">
        <v>5176</v>
      </c>
      <c r="C129" s="24" t="s">
        <v>235</v>
      </c>
      <c r="D129" s="313"/>
      <c r="E129" s="326"/>
      <c r="F129" s="320"/>
      <c r="G129" s="321"/>
      <c r="H129" s="25">
        <v>38</v>
      </c>
      <c r="I129" s="25" t="e">
        <f>ROUND(H129/H137*J137,0)</f>
        <v>#VALUE!</v>
      </c>
      <c r="J129" s="26">
        <v>32</v>
      </c>
      <c r="K129" s="27" t="s">
        <v>8</v>
      </c>
    </row>
    <row r="130" spans="1:11" s="106" customFormat="1" ht="12">
      <c r="A130" s="102" t="s">
        <v>43</v>
      </c>
      <c r="B130" s="152">
        <v>6621</v>
      </c>
      <c r="C130" s="103" t="s">
        <v>236</v>
      </c>
      <c r="D130" s="313"/>
      <c r="E130" s="324" t="s">
        <v>198</v>
      </c>
      <c r="F130" s="320"/>
      <c r="G130" s="321"/>
      <c r="H130" s="107">
        <v>2335</v>
      </c>
      <c r="I130" s="104">
        <f>J127*2</f>
        <v>1942</v>
      </c>
      <c r="J130" s="151">
        <v>1941</v>
      </c>
      <c r="K130" s="105" t="s">
        <v>7</v>
      </c>
    </row>
    <row r="131" spans="1:11" s="118" customFormat="1" ht="12">
      <c r="A131" s="96" t="s">
        <v>43</v>
      </c>
      <c r="B131" s="96">
        <v>5177</v>
      </c>
      <c r="C131" s="97" t="s">
        <v>236</v>
      </c>
      <c r="D131" s="313"/>
      <c r="E131" s="325"/>
      <c r="F131" s="320"/>
      <c r="G131" s="321"/>
      <c r="H131" s="127">
        <v>2335</v>
      </c>
      <c r="I131" s="125">
        <f>J128*2</f>
        <v>1944</v>
      </c>
      <c r="J131" s="117">
        <v>1943</v>
      </c>
      <c r="K131" s="126" t="s">
        <v>7</v>
      </c>
    </row>
    <row r="132" spans="1:11" ht="12">
      <c r="A132" s="13" t="s">
        <v>43</v>
      </c>
      <c r="B132" s="13">
        <v>5178</v>
      </c>
      <c r="C132" s="24" t="s">
        <v>237</v>
      </c>
      <c r="D132" s="313"/>
      <c r="E132" s="326" t="s">
        <v>196</v>
      </c>
      <c r="F132" s="320"/>
      <c r="G132" s="321"/>
      <c r="H132" s="30">
        <v>77</v>
      </c>
      <c r="I132" s="25" t="e">
        <f>I129*2</f>
        <v>#VALUE!</v>
      </c>
      <c r="J132" s="26">
        <v>65</v>
      </c>
      <c r="K132" s="27" t="s">
        <v>8</v>
      </c>
    </row>
    <row r="133" spans="1:11" ht="12">
      <c r="A133" s="207" t="s">
        <v>43</v>
      </c>
      <c r="B133" s="207">
        <v>5179</v>
      </c>
      <c r="C133" s="24" t="s">
        <v>238</v>
      </c>
      <c r="D133" s="313"/>
      <c r="E133" s="205" t="s">
        <v>199</v>
      </c>
      <c r="F133" s="320"/>
      <c r="G133" s="321"/>
      <c r="H133" s="30">
        <v>3704</v>
      </c>
      <c r="I133" s="25" t="e">
        <f>I127*3</f>
        <v>#REF!</v>
      </c>
      <c r="J133" s="26">
        <v>216</v>
      </c>
      <c r="K133" s="310" t="s">
        <v>90</v>
      </c>
    </row>
    <row r="134" spans="1:11" ht="12">
      <c r="A134" s="207" t="s">
        <v>43</v>
      </c>
      <c r="B134" s="207">
        <v>5180</v>
      </c>
      <c r="C134" s="24" t="s">
        <v>239</v>
      </c>
      <c r="D134" s="314"/>
      <c r="E134" s="154" t="s">
        <v>200</v>
      </c>
      <c r="F134" s="322"/>
      <c r="G134" s="323"/>
      <c r="H134" s="30">
        <v>122</v>
      </c>
      <c r="I134" s="25">
        <f>J129*3</f>
        <v>96</v>
      </c>
      <c r="J134" s="26">
        <v>216</v>
      </c>
      <c r="K134" s="311"/>
    </row>
    <row r="136" spans="1:11" ht="18" customHeight="1">
      <c r="A136" s="44" t="s">
        <v>9</v>
      </c>
      <c r="B136" s="4"/>
      <c r="C136" s="17"/>
      <c r="D136" s="5"/>
      <c r="E136" s="41"/>
      <c r="F136" s="16"/>
      <c r="G136" s="16"/>
      <c r="H136" s="22"/>
      <c r="I136" s="22"/>
      <c r="J136" s="42"/>
      <c r="K136" s="43"/>
    </row>
    <row r="137" spans="1:11" ht="13.5" customHeight="1">
      <c r="A137" s="327" t="s">
        <v>2</v>
      </c>
      <c r="B137" s="327"/>
      <c r="C137" s="337" t="s">
        <v>0</v>
      </c>
      <c r="D137" s="327" t="s">
        <v>1</v>
      </c>
      <c r="E137" s="327"/>
      <c r="F137" s="327"/>
      <c r="G137" s="327"/>
      <c r="H137" s="300" t="s">
        <v>11</v>
      </c>
      <c r="I137" s="300" t="s">
        <v>12</v>
      </c>
      <c r="J137" s="308" t="s">
        <v>6</v>
      </c>
      <c r="K137" s="300" t="s">
        <v>5</v>
      </c>
    </row>
    <row r="138" spans="1:11" ht="12">
      <c r="A138" s="13" t="s">
        <v>3</v>
      </c>
      <c r="B138" s="13" t="s">
        <v>4</v>
      </c>
      <c r="C138" s="337"/>
      <c r="D138" s="327"/>
      <c r="E138" s="327"/>
      <c r="F138" s="327"/>
      <c r="G138" s="327"/>
      <c r="H138" s="301"/>
      <c r="I138" s="301"/>
      <c r="J138" s="308"/>
      <c r="K138" s="301"/>
    </row>
    <row r="139" spans="1:11" s="106" customFormat="1" ht="13.5" customHeight="1">
      <c r="A139" s="102" t="s">
        <v>43</v>
      </c>
      <c r="B139" s="152">
        <v>1213</v>
      </c>
      <c r="C139" s="103" t="s">
        <v>203</v>
      </c>
      <c r="D139" s="312" t="s">
        <v>240</v>
      </c>
      <c r="E139" s="331" t="s">
        <v>197</v>
      </c>
      <c r="F139" s="318" t="s">
        <v>205</v>
      </c>
      <c r="G139" s="319"/>
      <c r="H139" s="104">
        <v>1168</v>
      </c>
      <c r="I139" s="104" t="e">
        <f>ROUND(H139/H147*J147,0)</f>
        <v>#DIV/0!</v>
      </c>
      <c r="J139" s="151">
        <v>860</v>
      </c>
      <c r="K139" s="105" t="s">
        <v>7</v>
      </c>
    </row>
    <row r="140" spans="1:11" s="118" customFormat="1" ht="13.5" customHeight="1">
      <c r="A140" s="96" t="s">
        <v>43</v>
      </c>
      <c r="B140" s="96">
        <v>3655</v>
      </c>
      <c r="C140" s="97" t="s">
        <v>203</v>
      </c>
      <c r="D140" s="313"/>
      <c r="E140" s="332"/>
      <c r="F140" s="320"/>
      <c r="G140" s="321"/>
      <c r="H140" s="125">
        <v>1168</v>
      </c>
      <c r="I140" s="125" t="e">
        <f>ROUND(H140/H148*J148,0)</f>
        <v>#DIV/0!</v>
      </c>
      <c r="J140" s="117">
        <v>862</v>
      </c>
      <c r="K140" s="126" t="s">
        <v>7</v>
      </c>
    </row>
    <row r="141" spans="1:11" ht="12">
      <c r="A141" s="13" t="s">
        <v>43</v>
      </c>
      <c r="B141" s="13">
        <v>3656</v>
      </c>
      <c r="C141" s="24" t="s">
        <v>19</v>
      </c>
      <c r="D141" s="313"/>
      <c r="E141" s="333"/>
      <c r="F141" s="320"/>
      <c r="G141" s="321"/>
      <c r="H141" s="25">
        <v>38</v>
      </c>
      <c r="I141" s="25" t="e">
        <f>ROUND(H141/#REF!*#REF!,0)</f>
        <v>#REF!</v>
      </c>
      <c r="J141" s="26">
        <v>29</v>
      </c>
      <c r="K141" s="27" t="s">
        <v>8</v>
      </c>
    </row>
    <row r="142" spans="1:11" s="106" customFormat="1" ht="12">
      <c r="A142" s="102" t="s">
        <v>43</v>
      </c>
      <c r="B142" s="152">
        <v>1214</v>
      </c>
      <c r="C142" s="103" t="s">
        <v>20</v>
      </c>
      <c r="D142" s="313"/>
      <c r="E142" s="331" t="s">
        <v>198</v>
      </c>
      <c r="F142" s="320"/>
      <c r="G142" s="321"/>
      <c r="H142" s="107">
        <v>2335</v>
      </c>
      <c r="I142" s="104">
        <f>J139*2</f>
        <v>1720</v>
      </c>
      <c r="J142" s="151">
        <v>1721</v>
      </c>
      <c r="K142" s="105" t="s">
        <v>7</v>
      </c>
    </row>
    <row r="143" spans="1:11" s="118" customFormat="1" ht="12">
      <c r="A143" s="96" t="s">
        <v>43</v>
      </c>
      <c r="B143" s="96">
        <v>3657</v>
      </c>
      <c r="C143" s="97" t="s">
        <v>20</v>
      </c>
      <c r="D143" s="313"/>
      <c r="E143" s="332"/>
      <c r="F143" s="320"/>
      <c r="G143" s="321"/>
      <c r="H143" s="127">
        <v>2335</v>
      </c>
      <c r="I143" s="125">
        <f>J140*2</f>
        <v>1724</v>
      </c>
      <c r="J143" s="117">
        <v>1723</v>
      </c>
      <c r="K143" s="126" t="s">
        <v>7</v>
      </c>
    </row>
    <row r="144" spans="1:11" ht="12">
      <c r="A144" s="13" t="s">
        <v>43</v>
      </c>
      <c r="B144" s="13">
        <v>3658</v>
      </c>
      <c r="C144" s="24" t="s">
        <v>21</v>
      </c>
      <c r="D144" s="313"/>
      <c r="E144" s="333" t="s">
        <v>196</v>
      </c>
      <c r="F144" s="320"/>
      <c r="G144" s="321"/>
      <c r="H144" s="30">
        <v>77</v>
      </c>
      <c r="I144" s="25" t="e">
        <f>I141*2</f>
        <v>#REF!</v>
      </c>
      <c r="J144" s="26">
        <v>57</v>
      </c>
      <c r="K144" s="27" t="s">
        <v>8</v>
      </c>
    </row>
    <row r="145" spans="1:11" ht="12">
      <c r="A145" s="176" t="s">
        <v>43</v>
      </c>
      <c r="B145" s="176">
        <v>3659</v>
      </c>
      <c r="C145" s="24" t="s">
        <v>22</v>
      </c>
      <c r="D145" s="313"/>
      <c r="E145" s="177" t="s">
        <v>199</v>
      </c>
      <c r="F145" s="320"/>
      <c r="G145" s="321"/>
      <c r="H145" s="30">
        <v>3704</v>
      </c>
      <c r="I145" s="25" t="e">
        <f>I139*3</f>
        <v>#DIV/0!</v>
      </c>
      <c r="J145" s="26">
        <v>197</v>
      </c>
      <c r="K145" s="310" t="s">
        <v>90</v>
      </c>
    </row>
    <row r="146" spans="1:11" ht="12">
      <c r="A146" s="176" t="s">
        <v>43</v>
      </c>
      <c r="B146" s="176">
        <v>3660</v>
      </c>
      <c r="C146" s="24" t="s">
        <v>23</v>
      </c>
      <c r="D146" s="314"/>
      <c r="E146" s="45" t="s">
        <v>200</v>
      </c>
      <c r="F146" s="322"/>
      <c r="G146" s="323"/>
      <c r="H146" s="30">
        <v>122</v>
      </c>
      <c r="I146" s="25">
        <f>J141*3</f>
        <v>87</v>
      </c>
      <c r="J146" s="26">
        <v>197</v>
      </c>
      <c r="K146" s="311"/>
    </row>
    <row r="147" spans="1:11" ht="12" customHeight="1">
      <c r="A147" s="4"/>
      <c r="B147" s="4"/>
      <c r="C147" s="17"/>
      <c r="D147" s="5"/>
      <c r="E147" s="41"/>
      <c r="F147" s="16"/>
      <c r="G147" s="16"/>
      <c r="H147" s="22"/>
      <c r="I147" s="22"/>
      <c r="J147" s="42"/>
      <c r="K147" s="43"/>
    </row>
    <row r="148" spans="1:11" ht="18" customHeight="1">
      <c r="A148" s="44" t="s">
        <v>224</v>
      </c>
      <c r="B148" s="4"/>
      <c r="C148" s="17"/>
      <c r="D148" s="5"/>
      <c r="E148" s="41"/>
      <c r="F148" s="16"/>
      <c r="G148" s="16"/>
      <c r="H148" s="22"/>
      <c r="I148" s="22"/>
      <c r="J148" s="42"/>
      <c r="K148" s="43"/>
    </row>
    <row r="149" spans="1:11" ht="13.5" customHeight="1">
      <c r="A149" s="327" t="s">
        <v>2</v>
      </c>
      <c r="B149" s="327"/>
      <c r="C149" s="337" t="s">
        <v>0</v>
      </c>
      <c r="D149" s="327" t="s">
        <v>1</v>
      </c>
      <c r="E149" s="327"/>
      <c r="F149" s="327"/>
      <c r="G149" s="327"/>
      <c r="H149" s="300" t="s">
        <v>11</v>
      </c>
      <c r="I149" s="300" t="s">
        <v>12</v>
      </c>
      <c r="J149" s="308" t="s">
        <v>6</v>
      </c>
      <c r="K149" s="300" t="s">
        <v>5</v>
      </c>
    </row>
    <row r="150" spans="1:11" ht="12">
      <c r="A150" s="13" t="s">
        <v>3</v>
      </c>
      <c r="B150" s="13" t="s">
        <v>4</v>
      </c>
      <c r="C150" s="337"/>
      <c r="D150" s="327"/>
      <c r="E150" s="327"/>
      <c r="F150" s="327"/>
      <c r="G150" s="327"/>
      <c r="H150" s="301"/>
      <c r="I150" s="301"/>
      <c r="J150" s="308"/>
      <c r="K150" s="301"/>
    </row>
    <row r="151" spans="1:11" s="106" customFormat="1" ht="12">
      <c r="A151" s="102" t="s">
        <v>43</v>
      </c>
      <c r="B151" s="152">
        <v>1215</v>
      </c>
      <c r="C151" s="103" t="s">
        <v>204</v>
      </c>
      <c r="D151" s="312" t="s">
        <v>240</v>
      </c>
      <c r="E151" s="331" t="s">
        <v>197</v>
      </c>
      <c r="F151" s="318" t="s">
        <v>225</v>
      </c>
      <c r="G151" s="319"/>
      <c r="H151" s="104">
        <v>1168</v>
      </c>
      <c r="I151" s="104" t="e">
        <f>ROUND(H151/#REF!*#REF!,0)</f>
        <v>#REF!</v>
      </c>
      <c r="J151" s="151">
        <v>860</v>
      </c>
      <c r="K151" s="105" t="s">
        <v>7</v>
      </c>
    </row>
    <row r="152" spans="1:11" s="118" customFormat="1" ht="12">
      <c r="A152" s="96" t="s">
        <v>43</v>
      </c>
      <c r="B152" s="96">
        <v>3661</v>
      </c>
      <c r="C152" s="97" t="s">
        <v>204</v>
      </c>
      <c r="D152" s="313"/>
      <c r="E152" s="332"/>
      <c r="F152" s="320"/>
      <c r="G152" s="321"/>
      <c r="H152" s="125">
        <v>1168</v>
      </c>
      <c r="I152" s="125" t="e">
        <f>ROUND(H152/#REF!*#REF!,0)</f>
        <v>#REF!</v>
      </c>
      <c r="J152" s="117">
        <v>862</v>
      </c>
      <c r="K152" s="126" t="s">
        <v>7</v>
      </c>
    </row>
    <row r="153" spans="1:11" ht="12">
      <c r="A153" s="13" t="s">
        <v>43</v>
      </c>
      <c r="B153" s="13">
        <v>3662</v>
      </c>
      <c r="C153" s="24" t="s">
        <v>24</v>
      </c>
      <c r="D153" s="313"/>
      <c r="E153" s="333"/>
      <c r="F153" s="320"/>
      <c r="G153" s="321"/>
      <c r="H153" s="25">
        <v>38</v>
      </c>
      <c r="I153" s="25" t="e">
        <f>ROUND(H153/H165*J165,0)</f>
        <v>#DIV/0!</v>
      </c>
      <c r="J153" s="26">
        <v>29</v>
      </c>
      <c r="K153" s="27" t="s">
        <v>8</v>
      </c>
    </row>
    <row r="154" spans="1:11" s="106" customFormat="1" ht="12">
      <c r="A154" s="102" t="s">
        <v>43</v>
      </c>
      <c r="B154" s="152">
        <v>1216</v>
      </c>
      <c r="C154" s="103" t="s">
        <v>25</v>
      </c>
      <c r="D154" s="313"/>
      <c r="E154" s="331" t="s">
        <v>198</v>
      </c>
      <c r="F154" s="320"/>
      <c r="G154" s="321"/>
      <c r="H154" s="107">
        <v>2335</v>
      </c>
      <c r="I154" s="104">
        <f>J151*2</f>
        <v>1720</v>
      </c>
      <c r="J154" s="151">
        <v>1721</v>
      </c>
      <c r="K154" s="105" t="s">
        <v>7</v>
      </c>
    </row>
    <row r="155" spans="1:11" s="118" customFormat="1" ht="12">
      <c r="A155" s="96" t="s">
        <v>43</v>
      </c>
      <c r="B155" s="96">
        <v>3663</v>
      </c>
      <c r="C155" s="97" t="s">
        <v>25</v>
      </c>
      <c r="D155" s="313"/>
      <c r="E155" s="332"/>
      <c r="F155" s="320"/>
      <c r="G155" s="321"/>
      <c r="H155" s="127">
        <v>2335</v>
      </c>
      <c r="I155" s="125">
        <f>J152*2</f>
        <v>1724</v>
      </c>
      <c r="J155" s="117">
        <v>1723</v>
      </c>
      <c r="K155" s="126" t="s">
        <v>7</v>
      </c>
    </row>
    <row r="156" spans="1:11" ht="12">
      <c r="A156" s="13" t="s">
        <v>43</v>
      </c>
      <c r="B156" s="13">
        <v>3664</v>
      </c>
      <c r="C156" s="24" t="s">
        <v>26</v>
      </c>
      <c r="D156" s="313"/>
      <c r="E156" s="333" t="s">
        <v>196</v>
      </c>
      <c r="F156" s="320"/>
      <c r="G156" s="321"/>
      <c r="H156" s="30">
        <v>77</v>
      </c>
      <c r="I156" s="25" t="e">
        <f>I153*2</f>
        <v>#DIV/0!</v>
      </c>
      <c r="J156" s="26">
        <v>57</v>
      </c>
      <c r="K156" s="27" t="s">
        <v>8</v>
      </c>
    </row>
    <row r="157" spans="1:11" ht="12">
      <c r="A157" s="176" t="s">
        <v>43</v>
      </c>
      <c r="B157" s="176">
        <v>3665</v>
      </c>
      <c r="C157" s="24" t="s">
        <v>27</v>
      </c>
      <c r="D157" s="313"/>
      <c r="E157" s="177" t="s">
        <v>199</v>
      </c>
      <c r="F157" s="320"/>
      <c r="G157" s="321"/>
      <c r="H157" s="30">
        <v>3704</v>
      </c>
      <c r="I157" s="25" t="e">
        <f>I151*3</f>
        <v>#REF!</v>
      </c>
      <c r="J157" s="26">
        <v>197</v>
      </c>
      <c r="K157" s="310" t="s">
        <v>90</v>
      </c>
    </row>
    <row r="158" spans="1:11" ht="12">
      <c r="A158" s="176" t="s">
        <v>43</v>
      </c>
      <c r="B158" s="176">
        <v>3666</v>
      </c>
      <c r="C158" s="24" t="s">
        <v>28</v>
      </c>
      <c r="D158" s="314"/>
      <c r="E158" s="45" t="s">
        <v>200</v>
      </c>
      <c r="F158" s="322"/>
      <c r="G158" s="323"/>
      <c r="H158" s="30">
        <v>122</v>
      </c>
      <c r="I158" s="25">
        <f>J153*3</f>
        <v>87</v>
      </c>
      <c r="J158" s="26">
        <v>197</v>
      </c>
      <c r="K158" s="311"/>
    </row>
  </sheetData>
  <mergeCells count="178">
    <mergeCell ref="K149:K150"/>
    <mergeCell ref="D151:D158"/>
    <mergeCell ref="E151:E153"/>
    <mergeCell ref="F151:G158"/>
    <mergeCell ref="E154:E156"/>
    <mergeCell ref="K157:K158"/>
    <mergeCell ref="A149:B149"/>
    <mergeCell ref="C149:C150"/>
    <mergeCell ref="D149:G150"/>
    <mergeCell ref="H149:H150"/>
    <mergeCell ref="I149:I150"/>
    <mergeCell ref="J149:J150"/>
    <mergeCell ref="K137:K138"/>
    <mergeCell ref="D139:D146"/>
    <mergeCell ref="E139:E141"/>
    <mergeCell ref="F139:G146"/>
    <mergeCell ref="E142:E144"/>
    <mergeCell ref="K145:K146"/>
    <mergeCell ref="A137:B137"/>
    <mergeCell ref="C137:C138"/>
    <mergeCell ref="D137:G138"/>
    <mergeCell ref="H137:H138"/>
    <mergeCell ref="I137:I138"/>
    <mergeCell ref="J137:J138"/>
    <mergeCell ref="F118:G118"/>
    <mergeCell ref="F119:G119"/>
    <mergeCell ref="K109:K110"/>
    <mergeCell ref="D111:D118"/>
    <mergeCell ref="E111:E113"/>
    <mergeCell ref="F111:G111"/>
    <mergeCell ref="F113:G113"/>
    <mergeCell ref="E114:E116"/>
    <mergeCell ref="F114:G114"/>
    <mergeCell ref="F116:G116"/>
    <mergeCell ref="F117:G117"/>
    <mergeCell ref="K117:K118"/>
    <mergeCell ref="D119:D122"/>
    <mergeCell ref="K119:K122"/>
    <mergeCell ref="F121:G121"/>
    <mergeCell ref="F122:G122"/>
    <mergeCell ref="F120:G120"/>
    <mergeCell ref="K85:K86"/>
    <mergeCell ref="D87:D94"/>
    <mergeCell ref="E87:E89"/>
    <mergeCell ref="F87:G94"/>
    <mergeCell ref="E90:E92"/>
    <mergeCell ref="K93:K94"/>
    <mergeCell ref="A85:B85"/>
    <mergeCell ref="C85:C86"/>
    <mergeCell ref="D85:G86"/>
    <mergeCell ref="H85:H86"/>
    <mergeCell ref="I85:I86"/>
    <mergeCell ref="J85:J86"/>
    <mergeCell ref="F66:G66"/>
    <mergeCell ref="F67:G67"/>
    <mergeCell ref="K57:K58"/>
    <mergeCell ref="D59:D66"/>
    <mergeCell ref="E59:E61"/>
    <mergeCell ref="F59:G59"/>
    <mergeCell ref="F61:G61"/>
    <mergeCell ref="E62:E64"/>
    <mergeCell ref="F62:G62"/>
    <mergeCell ref="F64:G64"/>
    <mergeCell ref="F65:G65"/>
    <mergeCell ref="K65:K66"/>
    <mergeCell ref="D67:D70"/>
    <mergeCell ref="K67:K70"/>
    <mergeCell ref="F69:G69"/>
    <mergeCell ref="F70:G70"/>
    <mergeCell ref="F68:G68"/>
    <mergeCell ref="K45:K46"/>
    <mergeCell ref="D47:D54"/>
    <mergeCell ref="E47:E49"/>
    <mergeCell ref="F47:G54"/>
    <mergeCell ref="E50:E52"/>
    <mergeCell ref="K53:K54"/>
    <mergeCell ref="A45:B45"/>
    <mergeCell ref="C45:C46"/>
    <mergeCell ref="D45:G46"/>
    <mergeCell ref="H45:H46"/>
    <mergeCell ref="I45:I46"/>
    <mergeCell ref="J45:J46"/>
    <mergeCell ref="A33:B33"/>
    <mergeCell ref="C33:C34"/>
    <mergeCell ref="D33:G34"/>
    <mergeCell ref="H33:H34"/>
    <mergeCell ref="I33:I34"/>
    <mergeCell ref="J33:J34"/>
    <mergeCell ref="A57:B57"/>
    <mergeCell ref="C57:C58"/>
    <mergeCell ref="D57:G58"/>
    <mergeCell ref="H57:H58"/>
    <mergeCell ref="I57:I58"/>
    <mergeCell ref="J57:J58"/>
    <mergeCell ref="F15:G15"/>
    <mergeCell ref="K33:K34"/>
    <mergeCell ref="D35:D42"/>
    <mergeCell ref="E35:E37"/>
    <mergeCell ref="F35:G42"/>
    <mergeCell ref="E38:E40"/>
    <mergeCell ref="K41:K42"/>
    <mergeCell ref="D15:D18"/>
    <mergeCell ref="K15:K18"/>
    <mergeCell ref="F17:G17"/>
    <mergeCell ref="F18:G18"/>
    <mergeCell ref="F16:G16"/>
    <mergeCell ref="A2:D2"/>
    <mergeCell ref="A5:B5"/>
    <mergeCell ref="C5:C6"/>
    <mergeCell ref="D5:G6"/>
    <mergeCell ref="H5:H6"/>
    <mergeCell ref="I5:I6"/>
    <mergeCell ref="J5:J6"/>
    <mergeCell ref="K5:K6"/>
    <mergeCell ref="D7:D14"/>
    <mergeCell ref="E7:E9"/>
    <mergeCell ref="F7:G7"/>
    <mergeCell ref="F9:G9"/>
    <mergeCell ref="E10:E12"/>
    <mergeCell ref="F10:G10"/>
    <mergeCell ref="F12:G12"/>
    <mergeCell ref="F13:G13"/>
    <mergeCell ref="K13:K14"/>
    <mergeCell ref="F14:G14"/>
    <mergeCell ref="A21:B21"/>
    <mergeCell ref="C21:C22"/>
    <mergeCell ref="D21:G22"/>
    <mergeCell ref="H21:H22"/>
    <mergeCell ref="I21:I22"/>
    <mergeCell ref="J21:J22"/>
    <mergeCell ref="K21:K22"/>
    <mergeCell ref="D23:D30"/>
    <mergeCell ref="E23:E25"/>
    <mergeCell ref="F23:G30"/>
    <mergeCell ref="E26:E28"/>
    <mergeCell ref="K29:K30"/>
    <mergeCell ref="A73:B73"/>
    <mergeCell ref="C73:C74"/>
    <mergeCell ref="D73:G74"/>
    <mergeCell ref="H73:H74"/>
    <mergeCell ref="I73:I74"/>
    <mergeCell ref="J73:J74"/>
    <mergeCell ref="K73:K74"/>
    <mergeCell ref="D75:D82"/>
    <mergeCell ref="E75:E77"/>
    <mergeCell ref="F75:G82"/>
    <mergeCell ref="E78:E80"/>
    <mergeCell ref="K81:K82"/>
    <mergeCell ref="A125:B125"/>
    <mergeCell ref="C125:C126"/>
    <mergeCell ref="D125:G126"/>
    <mergeCell ref="H125:H126"/>
    <mergeCell ref="I125:I126"/>
    <mergeCell ref="J125:J126"/>
    <mergeCell ref="K125:K126"/>
    <mergeCell ref="D127:D134"/>
    <mergeCell ref="E127:E129"/>
    <mergeCell ref="F127:G134"/>
    <mergeCell ref="E130:E132"/>
    <mergeCell ref="K133:K134"/>
    <mergeCell ref="A109:B109"/>
    <mergeCell ref="C109:C110"/>
    <mergeCell ref="D109:G110"/>
    <mergeCell ref="H109:H110"/>
    <mergeCell ref="I109:I110"/>
    <mergeCell ref="J109:J110"/>
    <mergeCell ref="K97:K98"/>
    <mergeCell ref="D99:D106"/>
    <mergeCell ref="E99:E101"/>
    <mergeCell ref="F99:G106"/>
    <mergeCell ref="E102:E104"/>
    <mergeCell ref="K105:K106"/>
    <mergeCell ref="A97:B97"/>
    <mergeCell ref="C97:C98"/>
    <mergeCell ref="D97:G98"/>
    <mergeCell ref="H97:H98"/>
    <mergeCell ref="I97:I98"/>
    <mergeCell ref="J97:J98"/>
  </mergeCells>
  <printOptions horizontalCentered="1" verticalCentered="1"/>
  <pageMargins left="0.5905511811023623" right="0.2755905511811024" top="0.4330708661417323" bottom="0.5511811023622047" header="0.31496062992125984" footer="0.31496062992125984"/>
  <pageSetup cellComments="asDisplayed" fitToHeight="2" horizontalDpi="600" verticalDpi="600" orientation="portrait" paperSize="9" scale="60" r:id="rId1"/>
  <headerFooter>
    <oddFooter>&amp;R&amp;"-,標準"&amp;12■&amp;A</oddFooter>
  </headerFooter>
  <rowBreaks count="1" manualBreakCount="1">
    <brk id="8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52"/>
  <sheetViews>
    <sheetView view="pageBreakPreview" zoomScale="85" zoomScaleSheetLayoutView="85" workbookViewId="0" topLeftCell="A1">
      <selection activeCell="E129" sqref="E129:E130"/>
    </sheetView>
  </sheetViews>
  <sheetFormatPr defaultColWidth="9.140625" defaultRowHeight="12"/>
  <cols>
    <col min="1" max="1" width="7.140625" style="3" customWidth="1"/>
    <col min="2" max="2" width="8.00390625" style="3" customWidth="1"/>
    <col min="3" max="3" width="37.57421875" style="12" customWidth="1"/>
    <col min="4" max="4" width="15.00390625" style="3" customWidth="1"/>
    <col min="5" max="5" width="56.57421875" style="3" customWidth="1"/>
    <col min="6" max="6" width="14.57421875" style="3" customWidth="1"/>
    <col min="7" max="7" width="41.140625" style="3" hidden="1" customWidth="1"/>
    <col min="8" max="9" width="10.421875" style="46" hidden="1" customWidth="1"/>
    <col min="10" max="10" width="9.140625" style="3" customWidth="1"/>
    <col min="11" max="11" width="11.7109375" style="3" customWidth="1"/>
    <col min="12" max="16384" width="9.140625" style="3" customWidth="1"/>
  </cols>
  <sheetData>
    <row r="1" spans="1:11" ht="18.75">
      <c r="A1" s="2" t="s">
        <v>41</v>
      </c>
      <c r="B1" s="6"/>
      <c r="H1" s="3"/>
      <c r="I1" s="3"/>
      <c r="K1" s="7"/>
    </row>
    <row r="2" spans="1:11" ht="18.75">
      <c r="A2" s="357" t="s">
        <v>63</v>
      </c>
      <c r="B2" s="357"/>
      <c r="C2" s="357"/>
      <c r="D2" s="357"/>
      <c r="E2" s="2" t="s">
        <v>64</v>
      </c>
      <c r="H2" s="3"/>
      <c r="I2" s="3"/>
      <c r="K2" s="7"/>
    </row>
    <row r="3" spans="1:11" ht="18.75">
      <c r="A3" s="2" t="s">
        <v>61</v>
      </c>
      <c r="B3" s="6"/>
      <c r="C3" s="3"/>
      <c r="D3" s="2"/>
      <c r="E3" s="2" t="s">
        <v>50</v>
      </c>
      <c r="H3" s="3"/>
      <c r="I3" s="3"/>
      <c r="K3" s="7"/>
    </row>
    <row r="4" spans="1:13" ht="18.75">
      <c r="A4" s="2" t="s">
        <v>44</v>
      </c>
      <c r="B4" s="16"/>
      <c r="C4" s="17"/>
      <c r="D4" s="18"/>
      <c r="E4" s="18"/>
      <c r="F4" s="19"/>
      <c r="G4" s="19"/>
      <c r="H4" s="20"/>
      <c r="I4" s="20"/>
      <c r="J4" s="20"/>
      <c r="K4" s="21"/>
      <c r="L4" s="22"/>
      <c r="M4" s="23"/>
    </row>
    <row r="5" spans="1:11" ht="12">
      <c r="A5" s="327" t="s">
        <v>2</v>
      </c>
      <c r="B5" s="327"/>
      <c r="C5" s="337" t="s">
        <v>0</v>
      </c>
      <c r="D5" s="327" t="s">
        <v>1</v>
      </c>
      <c r="E5" s="327"/>
      <c r="F5" s="327"/>
      <c r="G5" s="327"/>
      <c r="H5" s="300" t="s">
        <v>11</v>
      </c>
      <c r="I5" s="300" t="s">
        <v>12</v>
      </c>
      <c r="J5" s="308" t="s">
        <v>6</v>
      </c>
      <c r="K5" s="300" t="s">
        <v>5</v>
      </c>
    </row>
    <row r="6" spans="1:11" ht="12">
      <c r="A6" s="13" t="s">
        <v>3</v>
      </c>
      <c r="B6" s="13" t="s">
        <v>4</v>
      </c>
      <c r="C6" s="337"/>
      <c r="D6" s="327"/>
      <c r="E6" s="327"/>
      <c r="F6" s="327"/>
      <c r="G6" s="327"/>
      <c r="H6" s="301"/>
      <c r="I6" s="301"/>
      <c r="J6" s="308"/>
      <c r="K6" s="301"/>
    </row>
    <row r="7" spans="1:11" s="106" customFormat="1" ht="13.5" customHeight="1">
      <c r="A7" s="102" t="s">
        <v>43</v>
      </c>
      <c r="B7" s="152">
        <v>1217</v>
      </c>
      <c r="C7" s="103" t="s">
        <v>13</v>
      </c>
      <c r="D7" s="312" t="s">
        <v>240</v>
      </c>
      <c r="E7" s="324" t="s">
        <v>197</v>
      </c>
      <c r="F7" s="302"/>
      <c r="G7" s="303"/>
      <c r="H7" s="104">
        <v>1168</v>
      </c>
      <c r="I7" s="104" t="e">
        <f>ROUND(H7/#REF!*#REF!,0)</f>
        <v>#REF!</v>
      </c>
      <c r="J7" s="151">
        <v>1211</v>
      </c>
      <c r="K7" s="105" t="s">
        <v>7</v>
      </c>
    </row>
    <row r="8" spans="1:11" s="118" customFormat="1" ht="13.5" customHeight="1">
      <c r="A8" s="96" t="s">
        <v>43</v>
      </c>
      <c r="B8" s="96">
        <v>3667</v>
      </c>
      <c r="C8" s="97" t="s">
        <v>13</v>
      </c>
      <c r="D8" s="313"/>
      <c r="E8" s="325"/>
      <c r="F8" s="131"/>
      <c r="G8" s="132"/>
      <c r="H8" s="125"/>
      <c r="I8" s="125"/>
      <c r="J8" s="117">
        <v>1212</v>
      </c>
      <c r="K8" s="126" t="s">
        <v>7</v>
      </c>
    </row>
    <row r="9" spans="1:11" ht="12">
      <c r="A9" s="13" t="s">
        <v>43</v>
      </c>
      <c r="B9" s="13">
        <v>3668</v>
      </c>
      <c r="C9" s="24" t="s">
        <v>14</v>
      </c>
      <c r="D9" s="313"/>
      <c r="E9" s="326"/>
      <c r="F9" s="304"/>
      <c r="G9" s="305"/>
      <c r="H9" s="25">
        <v>38</v>
      </c>
      <c r="I9" s="25">
        <f>ROUND(H9/H15*J15,0)</f>
        <v>12</v>
      </c>
      <c r="J9" s="26">
        <v>40</v>
      </c>
      <c r="K9" s="27" t="s">
        <v>8</v>
      </c>
    </row>
    <row r="10" spans="1:11" s="106" customFormat="1" ht="12">
      <c r="A10" s="102" t="s">
        <v>43</v>
      </c>
      <c r="B10" s="152">
        <v>1218</v>
      </c>
      <c r="C10" s="103" t="s">
        <v>15</v>
      </c>
      <c r="D10" s="313"/>
      <c r="E10" s="324" t="s">
        <v>198</v>
      </c>
      <c r="F10" s="302"/>
      <c r="G10" s="303"/>
      <c r="H10" s="107">
        <v>2335</v>
      </c>
      <c r="I10" s="104">
        <f>J7*2</f>
        <v>2422</v>
      </c>
      <c r="J10" s="151">
        <v>2422</v>
      </c>
      <c r="K10" s="105" t="s">
        <v>7</v>
      </c>
    </row>
    <row r="11" spans="1:11" s="118" customFormat="1" ht="12">
      <c r="A11" s="96" t="s">
        <v>43</v>
      </c>
      <c r="B11" s="96">
        <v>3669</v>
      </c>
      <c r="C11" s="97" t="s">
        <v>15</v>
      </c>
      <c r="D11" s="313"/>
      <c r="E11" s="325"/>
      <c r="F11" s="131"/>
      <c r="G11" s="132"/>
      <c r="H11" s="127"/>
      <c r="I11" s="125"/>
      <c r="J11" s="117">
        <v>2424</v>
      </c>
      <c r="K11" s="126" t="s">
        <v>7</v>
      </c>
    </row>
    <row r="12" spans="1:11" ht="12">
      <c r="A12" s="13" t="s">
        <v>43</v>
      </c>
      <c r="B12" s="13">
        <v>3670</v>
      </c>
      <c r="C12" s="24" t="s">
        <v>16</v>
      </c>
      <c r="D12" s="313"/>
      <c r="E12" s="326" t="s">
        <v>196</v>
      </c>
      <c r="F12" s="335"/>
      <c r="G12" s="336"/>
      <c r="H12" s="30">
        <v>77</v>
      </c>
      <c r="I12" s="25">
        <f>I9*2</f>
        <v>24</v>
      </c>
      <c r="J12" s="26">
        <v>81</v>
      </c>
      <c r="K12" s="27" t="s">
        <v>8</v>
      </c>
    </row>
    <row r="13" spans="1:11" ht="12">
      <c r="A13" s="176" t="s">
        <v>43</v>
      </c>
      <c r="B13" s="176">
        <v>3671</v>
      </c>
      <c r="C13" s="24" t="s">
        <v>17</v>
      </c>
      <c r="D13" s="313"/>
      <c r="E13" s="174" t="s">
        <v>199</v>
      </c>
      <c r="F13" s="306"/>
      <c r="G13" s="307"/>
      <c r="H13" s="30">
        <v>3704</v>
      </c>
      <c r="I13" s="25" t="e">
        <f>I7*3</f>
        <v>#REF!</v>
      </c>
      <c r="J13" s="26">
        <v>277</v>
      </c>
      <c r="K13" s="310" t="s">
        <v>90</v>
      </c>
    </row>
    <row r="14" spans="1:11" ht="12">
      <c r="A14" s="176" t="s">
        <v>43</v>
      </c>
      <c r="B14" s="176">
        <v>3672</v>
      </c>
      <c r="C14" s="24" t="s">
        <v>18</v>
      </c>
      <c r="D14" s="314"/>
      <c r="E14" s="174" t="s">
        <v>200</v>
      </c>
      <c r="F14" s="306"/>
      <c r="G14" s="307"/>
      <c r="H14" s="30">
        <v>122</v>
      </c>
      <c r="I14" s="25">
        <f>J9*3</f>
        <v>120</v>
      </c>
      <c r="J14" s="26">
        <v>277</v>
      </c>
      <c r="K14" s="311"/>
    </row>
    <row r="15" spans="1:11" ht="13.5" customHeight="1">
      <c r="A15" s="13" t="s">
        <v>43</v>
      </c>
      <c r="B15" s="13">
        <v>3675</v>
      </c>
      <c r="C15" s="24" t="s">
        <v>249</v>
      </c>
      <c r="D15" s="334" t="s">
        <v>253</v>
      </c>
      <c r="E15" s="32" t="s">
        <v>201</v>
      </c>
      <c r="F15" s="306"/>
      <c r="G15" s="307"/>
      <c r="H15" s="30">
        <v>270</v>
      </c>
      <c r="I15" s="30">
        <v>190</v>
      </c>
      <c r="J15" s="26">
        <v>88</v>
      </c>
      <c r="K15" s="310" t="s">
        <v>7</v>
      </c>
    </row>
    <row r="16" spans="1:11" ht="14.25" customHeight="1">
      <c r="A16" s="161" t="s">
        <v>43</v>
      </c>
      <c r="B16" s="161">
        <v>3676</v>
      </c>
      <c r="C16" s="24" t="s">
        <v>250</v>
      </c>
      <c r="D16" s="334"/>
      <c r="E16" s="153" t="s">
        <v>202</v>
      </c>
      <c r="F16" s="306"/>
      <c r="G16" s="307"/>
      <c r="H16" s="30">
        <v>285</v>
      </c>
      <c r="I16" s="30">
        <v>190</v>
      </c>
      <c r="J16" s="26">
        <v>176</v>
      </c>
      <c r="K16" s="338"/>
    </row>
    <row r="17" spans="1:11" ht="14.25" customHeight="1">
      <c r="A17" s="161" t="s">
        <v>43</v>
      </c>
      <c r="B17" s="161">
        <v>3859</v>
      </c>
      <c r="C17" s="24" t="s">
        <v>251</v>
      </c>
      <c r="D17" s="334"/>
      <c r="E17" s="160" t="s">
        <v>201</v>
      </c>
      <c r="F17" s="306"/>
      <c r="G17" s="307"/>
      <c r="H17" s="22"/>
      <c r="I17" s="22"/>
      <c r="J17" s="26">
        <v>72</v>
      </c>
      <c r="K17" s="338"/>
    </row>
    <row r="18" spans="1:11" ht="14.25" customHeight="1">
      <c r="A18" s="161" t="s">
        <v>43</v>
      </c>
      <c r="B18" s="161">
        <v>3860</v>
      </c>
      <c r="C18" s="24" t="s">
        <v>252</v>
      </c>
      <c r="D18" s="334"/>
      <c r="E18" s="153" t="s">
        <v>202</v>
      </c>
      <c r="F18" s="306"/>
      <c r="G18" s="307"/>
      <c r="H18" s="22"/>
      <c r="I18" s="22"/>
      <c r="J18" s="26">
        <v>144</v>
      </c>
      <c r="K18" s="311"/>
    </row>
    <row r="19" spans="1:11" s="39" customFormat="1" ht="10.5" customHeight="1">
      <c r="A19" s="14"/>
      <c r="B19" s="14"/>
      <c r="C19" s="33"/>
      <c r="D19" s="15"/>
      <c r="E19" s="34"/>
      <c r="F19" s="35"/>
      <c r="G19" s="35"/>
      <c r="H19" s="36"/>
      <c r="I19" s="36"/>
      <c r="J19" s="37"/>
      <c r="K19" s="38"/>
    </row>
    <row r="20" spans="1:11" s="39" customFormat="1" ht="18" customHeight="1">
      <c r="A20" s="40" t="s">
        <v>232</v>
      </c>
      <c r="B20" s="14"/>
      <c r="C20" s="33"/>
      <c r="D20" s="15"/>
      <c r="E20" s="34"/>
      <c r="F20" s="35"/>
      <c r="G20" s="35"/>
      <c r="H20" s="36"/>
      <c r="I20" s="36"/>
      <c r="J20" s="37"/>
      <c r="K20" s="38"/>
    </row>
    <row r="21" spans="1:11" ht="12">
      <c r="A21" s="327" t="s">
        <v>2</v>
      </c>
      <c r="B21" s="327"/>
      <c r="C21" s="337" t="s">
        <v>0</v>
      </c>
      <c r="D21" s="327" t="s">
        <v>1</v>
      </c>
      <c r="E21" s="327"/>
      <c r="F21" s="327"/>
      <c r="G21" s="327"/>
      <c r="H21" s="300" t="s">
        <v>11</v>
      </c>
      <c r="I21" s="300" t="s">
        <v>12</v>
      </c>
      <c r="J21" s="308" t="s">
        <v>6</v>
      </c>
      <c r="K21" s="300" t="s">
        <v>5</v>
      </c>
    </row>
    <row r="22" spans="1:11" ht="12">
      <c r="A22" s="13" t="s">
        <v>3</v>
      </c>
      <c r="B22" s="13" t="s">
        <v>4</v>
      </c>
      <c r="C22" s="337"/>
      <c r="D22" s="327"/>
      <c r="E22" s="327"/>
      <c r="F22" s="327"/>
      <c r="G22" s="327"/>
      <c r="H22" s="301"/>
      <c r="I22" s="301"/>
      <c r="J22" s="308"/>
      <c r="K22" s="301"/>
    </row>
    <row r="23" spans="1:11" s="106" customFormat="1" ht="13.5" customHeight="1">
      <c r="A23" s="102" t="s">
        <v>43</v>
      </c>
      <c r="B23" s="152">
        <v>6624</v>
      </c>
      <c r="C23" s="103" t="s">
        <v>234</v>
      </c>
      <c r="D23" s="312" t="s">
        <v>240</v>
      </c>
      <c r="E23" s="324" t="s">
        <v>197</v>
      </c>
      <c r="F23" s="318" t="s">
        <v>233</v>
      </c>
      <c r="G23" s="319"/>
      <c r="H23" s="104">
        <v>1168</v>
      </c>
      <c r="I23" s="104" t="e">
        <f>ROUND(H23/#REF!*#REF!,0)</f>
        <v>#REF!</v>
      </c>
      <c r="J23" s="151">
        <v>952</v>
      </c>
      <c r="K23" s="105" t="s">
        <v>7</v>
      </c>
    </row>
    <row r="24" spans="1:11" s="118" customFormat="1" ht="13.5" customHeight="1">
      <c r="A24" s="96" t="s">
        <v>43</v>
      </c>
      <c r="B24" s="96">
        <v>5181</v>
      </c>
      <c r="C24" s="97" t="s">
        <v>234</v>
      </c>
      <c r="D24" s="313"/>
      <c r="E24" s="325"/>
      <c r="F24" s="320"/>
      <c r="G24" s="321"/>
      <c r="H24" s="125">
        <v>1168</v>
      </c>
      <c r="I24" s="125" t="e">
        <f>ROUND(H24/#REF!*#REF!,0)</f>
        <v>#REF!</v>
      </c>
      <c r="J24" s="117">
        <v>953</v>
      </c>
      <c r="K24" s="126" t="s">
        <v>7</v>
      </c>
    </row>
    <row r="25" spans="1:11" ht="12">
      <c r="A25" s="13" t="s">
        <v>43</v>
      </c>
      <c r="B25" s="13">
        <v>5182</v>
      </c>
      <c r="C25" s="24" t="s">
        <v>235</v>
      </c>
      <c r="D25" s="313"/>
      <c r="E25" s="326"/>
      <c r="F25" s="320"/>
      <c r="G25" s="321"/>
      <c r="H25" s="25">
        <v>38</v>
      </c>
      <c r="I25" s="25" t="e">
        <f>ROUND(H25/H33*J33,0)</f>
        <v>#VALUE!</v>
      </c>
      <c r="J25" s="26">
        <v>32</v>
      </c>
      <c r="K25" s="27" t="s">
        <v>8</v>
      </c>
    </row>
    <row r="26" spans="1:11" s="106" customFormat="1" ht="12">
      <c r="A26" s="102" t="s">
        <v>43</v>
      </c>
      <c r="B26" s="152">
        <v>6625</v>
      </c>
      <c r="C26" s="103" t="s">
        <v>236</v>
      </c>
      <c r="D26" s="313"/>
      <c r="E26" s="324" t="s">
        <v>198</v>
      </c>
      <c r="F26" s="320"/>
      <c r="G26" s="321"/>
      <c r="H26" s="107">
        <v>2335</v>
      </c>
      <c r="I26" s="104">
        <f>J23*2</f>
        <v>1904</v>
      </c>
      <c r="J26" s="151">
        <v>1904</v>
      </c>
      <c r="K26" s="105" t="s">
        <v>7</v>
      </c>
    </row>
    <row r="27" spans="1:11" s="118" customFormat="1" ht="12">
      <c r="A27" s="96" t="s">
        <v>43</v>
      </c>
      <c r="B27" s="96">
        <v>5183</v>
      </c>
      <c r="C27" s="97" t="s">
        <v>236</v>
      </c>
      <c r="D27" s="313"/>
      <c r="E27" s="325"/>
      <c r="F27" s="320"/>
      <c r="G27" s="321"/>
      <c r="H27" s="127">
        <v>2335</v>
      </c>
      <c r="I27" s="125">
        <f>J24*2</f>
        <v>1906</v>
      </c>
      <c r="J27" s="117">
        <v>1906</v>
      </c>
      <c r="K27" s="126" t="s">
        <v>7</v>
      </c>
    </row>
    <row r="28" spans="1:11" ht="12">
      <c r="A28" s="13" t="s">
        <v>43</v>
      </c>
      <c r="B28" s="13">
        <v>5184</v>
      </c>
      <c r="C28" s="24" t="s">
        <v>237</v>
      </c>
      <c r="D28" s="313"/>
      <c r="E28" s="326" t="s">
        <v>196</v>
      </c>
      <c r="F28" s="320"/>
      <c r="G28" s="321"/>
      <c r="H28" s="30">
        <v>77</v>
      </c>
      <c r="I28" s="25" t="e">
        <f>I25*2</f>
        <v>#VALUE!</v>
      </c>
      <c r="J28" s="26">
        <v>64</v>
      </c>
      <c r="K28" s="27" t="s">
        <v>8</v>
      </c>
    </row>
    <row r="29" spans="1:11" ht="12">
      <c r="A29" s="207" t="s">
        <v>43</v>
      </c>
      <c r="B29" s="207">
        <v>5185</v>
      </c>
      <c r="C29" s="24" t="s">
        <v>238</v>
      </c>
      <c r="D29" s="313"/>
      <c r="E29" s="205" t="s">
        <v>199</v>
      </c>
      <c r="F29" s="320"/>
      <c r="G29" s="321"/>
      <c r="H29" s="30">
        <v>3704</v>
      </c>
      <c r="I29" s="25" t="e">
        <f>I23*3</f>
        <v>#REF!</v>
      </c>
      <c r="J29" s="26">
        <v>212</v>
      </c>
      <c r="K29" s="310" t="s">
        <v>90</v>
      </c>
    </row>
    <row r="30" spans="1:11" ht="12">
      <c r="A30" s="198" t="s">
        <v>43</v>
      </c>
      <c r="B30" s="198">
        <v>5186</v>
      </c>
      <c r="C30" s="24" t="s">
        <v>239</v>
      </c>
      <c r="D30" s="314"/>
      <c r="E30" s="154" t="s">
        <v>200</v>
      </c>
      <c r="F30" s="322"/>
      <c r="G30" s="323"/>
      <c r="H30" s="30">
        <v>122</v>
      </c>
      <c r="I30" s="25">
        <f>J25*3</f>
        <v>96</v>
      </c>
      <c r="J30" s="26">
        <v>212</v>
      </c>
      <c r="K30" s="311"/>
    </row>
    <row r="31" spans="1:11" ht="9.75" customHeight="1">
      <c r="A31" s="4"/>
      <c r="B31" s="4"/>
      <c r="C31" s="17"/>
      <c r="D31" s="5"/>
      <c r="E31" s="41"/>
      <c r="F31" s="16"/>
      <c r="G31" s="16"/>
      <c r="H31" s="22"/>
      <c r="I31" s="22"/>
      <c r="J31" s="42"/>
      <c r="K31" s="43"/>
    </row>
    <row r="32" spans="1:11" ht="18" customHeight="1">
      <c r="A32" s="44" t="s">
        <v>9</v>
      </c>
      <c r="B32" s="4"/>
      <c r="C32" s="17"/>
      <c r="D32" s="5"/>
      <c r="E32" s="41"/>
      <c r="F32" s="16"/>
      <c r="G32" s="16"/>
      <c r="H32" s="22"/>
      <c r="I32" s="22"/>
      <c r="J32" s="42"/>
      <c r="K32" s="43"/>
    </row>
    <row r="33" spans="1:11" ht="12">
      <c r="A33" s="327" t="s">
        <v>2</v>
      </c>
      <c r="B33" s="327"/>
      <c r="C33" s="337" t="s">
        <v>0</v>
      </c>
      <c r="D33" s="327" t="s">
        <v>1</v>
      </c>
      <c r="E33" s="327"/>
      <c r="F33" s="327"/>
      <c r="G33" s="327"/>
      <c r="H33" s="300" t="s">
        <v>11</v>
      </c>
      <c r="I33" s="300" t="s">
        <v>12</v>
      </c>
      <c r="J33" s="308" t="s">
        <v>6</v>
      </c>
      <c r="K33" s="300" t="s">
        <v>5</v>
      </c>
    </row>
    <row r="34" spans="1:11" ht="12">
      <c r="A34" s="13" t="s">
        <v>3</v>
      </c>
      <c r="B34" s="13" t="s">
        <v>4</v>
      </c>
      <c r="C34" s="337"/>
      <c r="D34" s="327"/>
      <c r="E34" s="327"/>
      <c r="F34" s="327"/>
      <c r="G34" s="327"/>
      <c r="H34" s="301"/>
      <c r="I34" s="301"/>
      <c r="J34" s="308"/>
      <c r="K34" s="301"/>
    </row>
    <row r="35" spans="1:11" ht="13.5" customHeight="1">
      <c r="A35" s="176" t="s">
        <v>43</v>
      </c>
      <c r="B35" s="176">
        <v>3677</v>
      </c>
      <c r="C35" s="24" t="s">
        <v>203</v>
      </c>
      <c r="D35" s="312" t="s">
        <v>240</v>
      </c>
      <c r="E35" s="331" t="s">
        <v>197</v>
      </c>
      <c r="F35" s="318" t="s">
        <v>205</v>
      </c>
      <c r="G35" s="319"/>
      <c r="H35" s="25">
        <v>1168</v>
      </c>
      <c r="I35" s="25" t="e">
        <f>ROUND(H35/H42*J42,0)</f>
        <v>#DIV/0!</v>
      </c>
      <c r="J35" s="26">
        <v>848</v>
      </c>
      <c r="K35" s="173" t="s">
        <v>7</v>
      </c>
    </row>
    <row r="36" spans="1:11" ht="12">
      <c r="A36" s="13" t="s">
        <v>43</v>
      </c>
      <c r="B36" s="13">
        <v>3678</v>
      </c>
      <c r="C36" s="24" t="s">
        <v>19</v>
      </c>
      <c r="D36" s="313"/>
      <c r="E36" s="333"/>
      <c r="F36" s="320"/>
      <c r="G36" s="321"/>
      <c r="H36" s="25">
        <v>38</v>
      </c>
      <c r="I36" s="25" t="e">
        <f>ROUND(H36/H55*J55,0)</f>
        <v>#VALUE!</v>
      </c>
      <c r="J36" s="26">
        <v>28</v>
      </c>
      <c r="K36" s="27" t="s">
        <v>8</v>
      </c>
    </row>
    <row r="37" spans="1:11" s="106" customFormat="1" ht="12">
      <c r="A37" s="102" t="s">
        <v>43</v>
      </c>
      <c r="B37" s="152">
        <v>1219</v>
      </c>
      <c r="C37" s="103" t="s">
        <v>20</v>
      </c>
      <c r="D37" s="313"/>
      <c r="E37" s="331" t="s">
        <v>198</v>
      </c>
      <c r="F37" s="320"/>
      <c r="G37" s="321"/>
      <c r="H37" s="107">
        <v>2335</v>
      </c>
      <c r="I37" s="104">
        <f>J35*2</f>
        <v>1696</v>
      </c>
      <c r="J37" s="151">
        <v>1695</v>
      </c>
      <c r="K37" s="105" t="s">
        <v>7</v>
      </c>
    </row>
    <row r="38" spans="1:11" s="118" customFormat="1" ht="12">
      <c r="A38" s="96" t="s">
        <v>43</v>
      </c>
      <c r="B38" s="96">
        <v>3679</v>
      </c>
      <c r="C38" s="97" t="s">
        <v>20</v>
      </c>
      <c r="D38" s="313"/>
      <c r="E38" s="332"/>
      <c r="F38" s="320"/>
      <c r="G38" s="321"/>
      <c r="H38" s="127">
        <v>2335</v>
      </c>
      <c r="I38" s="125" t="e">
        <f>#REF!*2</f>
        <v>#REF!</v>
      </c>
      <c r="J38" s="117">
        <v>1697</v>
      </c>
      <c r="K38" s="126" t="s">
        <v>7</v>
      </c>
    </row>
    <row r="39" spans="1:11" ht="12">
      <c r="A39" s="13" t="s">
        <v>43</v>
      </c>
      <c r="B39" s="13">
        <v>3680</v>
      </c>
      <c r="C39" s="24" t="s">
        <v>21</v>
      </c>
      <c r="D39" s="313"/>
      <c r="E39" s="333" t="s">
        <v>196</v>
      </c>
      <c r="F39" s="320"/>
      <c r="G39" s="321"/>
      <c r="H39" s="30">
        <v>77</v>
      </c>
      <c r="I39" s="25" t="e">
        <f>I36*2</f>
        <v>#VALUE!</v>
      </c>
      <c r="J39" s="26">
        <v>57</v>
      </c>
      <c r="K39" s="27" t="s">
        <v>8</v>
      </c>
    </row>
    <row r="40" spans="1:11" ht="12">
      <c r="A40" s="176" t="s">
        <v>43</v>
      </c>
      <c r="B40" s="176">
        <v>3681</v>
      </c>
      <c r="C40" s="24" t="s">
        <v>22</v>
      </c>
      <c r="D40" s="313"/>
      <c r="E40" s="177" t="s">
        <v>199</v>
      </c>
      <c r="F40" s="320"/>
      <c r="G40" s="321"/>
      <c r="H40" s="30">
        <v>3704</v>
      </c>
      <c r="I40" s="25" t="e">
        <f>I35*3</f>
        <v>#DIV/0!</v>
      </c>
      <c r="J40" s="26">
        <v>194</v>
      </c>
      <c r="K40" s="310" t="s">
        <v>90</v>
      </c>
    </row>
    <row r="41" spans="1:11" ht="12">
      <c r="A41" s="176" t="s">
        <v>43</v>
      </c>
      <c r="B41" s="176">
        <v>3682</v>
      </c>
      <c r="C41" s="24" t="s">
        <v>23</v>
      </c>
      <c r="D41" s="314"/>
      <c r="E41" s="45" t="s">
        <v>200</v>
      </c>
      <c r="F41" s="322"/>
      <c r="G41" s="323"/>
      <c r="H41" s="30">
        <v>122</v>
      </c>
      <c r="I41" s="25">
        <f>J36*3</f>
        <v>84</v>
      </c>
      <c r="J41" s="26">
        <v>194</v>
      </c>
      <c r="K41" s="311"/>
    </row>
    <row r="42" spans="1:11" ht="12" customHeight="1">
      <c r="A42" s="4"/>
      <c r="B42" s="4"/>
      <c r="C42" s="17"/>
      <c r="D42" s="5"/>
      <c r="E42" s="41"/>
      <c r="F42" s="16"/>
      <c r="G42" s="16"/>
      <c r="H42" s="22"/>
      <c r="I42" s="22"/>
      <c r="J42" s="42"/>
      <c r="K42" s="43"/>
    </row>
    <row r="43" spans="1:11" ht="18" customHeight="1">
      <c r="A43" s="44" t="s">
        <v>224</v>
      </c>
      <c r="B43" s="4"/>
      <c r="C43" s="17"/>
      <c r="D43" s="5"/>
      <c r="E43" s="41"/>
      <c r="F43" s="16"/>
      <c r="G43" s="16"/>
      <c r="H43" s="22"/>
      <c r="I43" s="22"/>
      <c r="J43" s="42"/>
      <c r="K43" s="43"/>
    </row>
    <row r="44" spans="1:11" ht="13.5" customHeight="1">
      <c r="A44" s="327" t="s">
        <v>2</v>
      </c>
      <c r="B44" s="327"/>
      <c r="C44" s="337" t="s">
        <v>0</v>
      </c>
      <c r="D44" s="327" t="s">
        <v>1</v>
      </c>
      <c r="E44" s="327"/>
      <c r="F44" s="327"/>
      <c r="G44" s="327"/>
      <c r="H44" s="300" t="s">
        <v>11</v>
      </c>
      <c r="I44" s="300" t="s">
        <v>12</v>
      </c>
      <c r="J44" s="308" t="s">
        <v>6</v>
      </c>
      <c r="K44" s="300" t="s">
        <v>5</v>
      </c>
    </row>
    <row r="45" spans="1:11" ht="12">
      <c r="A45" s="13" t="s">
        <v>3</v>
      </c>
      <c r="B45" s="13" t="s">
        <v>4</v>
      </c>
      <c r="C45" s="337"/>
      <c r="D45" s="327"/>
      <c r="E45" s="327"/>
      <c r="F45" s="327"/>
      <c r="G45" s="327"/>
      <c r="H45" s="301"/>
      <c r="I45" s="301"/>
      <c r="J45" s="308"/>
      <c r="K45" s="301"/>
    </row>
    <row r="46" spans="1:11" ht="13.5" customHeight="1">
      <c r="A46" s="176" t="s">
        <v>43</v>
      </c>
      <c r="B46" s="176">
        <v>3683</v>
      </c>
      <c r="C46" s="24" t="s">
        <v>204</v>
      </c>
      <c r="D46" s="312" t="s">
        <v>240</v>
      </c>
      <c r="E46" s="331" t="s">
        <v>197</v>
      </c>
      <c r="F46" s="318" t="s">
        <v>225</v>
      </c>
      <c r="G46" s="319"/>
      <c r="H46" s="25">
        <v>1168</v>
      </c>
      <c r="I46" s="25" t="e">
        <f>ROUND(H46/H54*J54,0)</f>
        <v>#DIV/0!</v>
      </c>
      <c r="J46" s="26">
        <v>848</v>
      </c>
      <c r="K46" s="173" t="s">
        <v>7</v>
      </c>
    </row>
    <row r="47" spans="1:11" ht="12">
      <c r="A47" s="13" t="s">
        <v>43</v>
      </c>
      <c r="B47" s="13">
        <v>3684</v>
      </c>
      <c r="C47" s="24" t="s">
        <v>24</v>
      </c>
      <c r="D47" s="313"/>
      <c r="E47" s="333"/>
      <c r="F47" s="320"/>
      <c r="G47" s="321"/>
      <c r="H47" s="25">
        <v>38</v>
      </c>
      <c r="I47" s="25">
        <f>ROUND(H47/H65*J65,0)</f>
        <v>12</v>
      </c>
      <c r="J47" s="26">
        <v>28</v>
      </c>
      <c r="K47" s="27" t="s">
        <v>8</v>
      </c>
    </row>
    <row r="48" spans="1:11" s="106" customFormat="1" ht="12">
      <c r="A48" s="102" t="s">
        <v>43</v>
      </c>
      <c r="B48" s="152">
        <v>1220</v>
      </c>
      <c r="C48" s="103" t="s">
        <v>25</v>
      </c>
      <c r="D48" s="313"/>
      <c r="E48" s="331" t="s">
        <v>198</v>
      </c>
      <c r="F48" s="320"/>
      <c r="G48" s="321"/>
      <c r="H48" s="107">
        <v>2335</v>
      </c>
      <c r="I48" s="104">
        <f>J46*2</f>
        <v>1696</v>
      </c>
      <c r="J48" s="151">
        <v>1695</v>
      </c>
      <c r="K48" s="105" t="s">
        <v>7</v>
      </c>
    </row>
    <row r="49" spans="1:11" s="118" customFormat="1" ht="12">
      <c r="A49" s="96" t="s">
        <v>43</v>
      </c>
      <c r="B49" s="96">
        <v>3685</v>
      </c>
      <c r="C49" s="97" t="s">
        <v>25</v>
      </c>
      <c r="D49" s="313"/>
      <c r="E49" s="332"/>
      <c r="F49" s="320"/>
      <c r="G49" s="321"/>
      <c r="H49" s="127">
        <v>2335</v>
      </c>
      <c r="I49" s="125" t="e">
        <f>#REF!*2</f>
        <v>#REF!</v>
      </c>
      <c r="J49" s="117">
        <v>1697</v>
      </c>
      <c r="K49" s="126" t="s">
        <v>7</v>
      </c>
    </row>
    <row r="50" spans="1:11" ht="12">
      <c r="A50" s="13" t="s">
        <v>43</v>
      </c>
      <c r="B50" s="13">
        <v>3686</v>
      </c>
      <c r="C50" s="24" t="s">
        <v>26</v>
      </c>
      <c r="D50" s="313"/>
      <c r="E50" s="333" t="s">
        <v>196</v>
      </c>
      <c r="F50" s="320"/>
      <c r="G50" s="321"/>
      <c r="H50" s="30">
        <v>77</v>
      </c>
      <c r="I50" s="25">
        <f>I47*2</f>
        <v>24</v>
      </c>
      <c r="J50" s="26">
        <v>57</v>
      </c>
      <c r="K50" s="27" t="s">
        <v>8</v>
      </c>
    </row>
    <row r="51" spans="1:11" ht="12">
      <c r="A51" s="176" t="s">
        <v>43</v>
      </c>
      <c r="B51" s="176">
        <v>3687</v>
      </c>
      <c r="C51" s="24" t="s">
        <v>27</v>
      </c>
      <c r="D51" s="313"/>
      <c r="E51" s="177" t="s">
        <v>199</v>
      </c>
      <c r="F51" s="320"/>
      <c r="G51" s="321"/>
      <c r="H51" s="30">
        <v>3704</v>
      </c>
      <c r="I51" s="25" t="e">
        <f>I46*3</f>
        <v>#DIV/0!</v>
      </c>
      <c r="J51" s="26">
        <v>194</v>
      </c>
      <c r="K51" s="310" t="s">
        <v>90</v>
      </c>
    </row>
    <row r="52" spans="1:11" ht="12">
      <c r="A52" s="176" t="s">
        <v>43</v>
      </c>
      <c r="B52" s="176">
        <v>3688</v>
      </c>
      <c r="C52" s="24" t="s">
        <v>28</v>
      </c>
      <c r="D52" s="314"/>
      <c r="E52" s="45" t="s">
        <v>200</v>
      </c>
      <c r="F52" s="322"/>
      <c r="G52" s="323"/>
      <c r="H52" s="30">
        <v>122</v>
      </c>
      <c r="I52" s="25">
        <f>J47*3</f>
        <v>84</v>
      </c>
      <c r="J52" s="26">
        <v>194</v>
      </c>
      <c r="K52" s="311"/>
    </row>
    <row r="53" spans="1:11" ht="12">
      <c r="A53" s="4"/>
      <c r="B53" s="4"/>
      <c r="C53" s="17"/>
      <c r="D53" s="5"/>
      <c r="E53" s="41"/>
      <c r="F53" s="16"/>
      <c r="G53" s="16"/>
      <c r="H53" s="22"/>
      <c r="I53" s="22"/>
      <c r="J53" s="42"/>
      <c r="K53" s="43"/>
    </row>
    <row r="54" spans="1:13" ht="18.75">
      <c r="A54" s="2" t="s">
        <v>45</v>
      </c>
      <c r="B54" s="16"/>
      <c r="C54" s="17"/>
      <c r="D54" s="18"/>
      <c r="E54" s="18"/>
      <c r="F54" s="19"/>
      <c r="G54" s="19"/>
      <c r="H54" s="20"/>
      <c r="I54" s="20"/>
      <c r="J54" s="20"/>
      <c r="K54" s="21"/>
      <c r="L54" s="22"/>
      <c r="M54" s="23"/>
    </row>
    <row r="55" spans="1:11" ht="13.5" customHeight="1">
      <c r="A55" s="327" t="s">
        <v>2</v>
      </c>
      <c r="B55" s="327"/>
      <c r="C55" s="337" t="s">
        <v>0</v>
      </c>
      <c r="D55" s="327" t="s">
        <v>1</v>
      </c>
      <c r="E55" s="327"/>
      <c r="F55" s="327"/>
      <c r="G55" s="327"/>
      <c r="H55" s="300" t="s">
        <v>11</v>
      </c>
      <c r="I55" s="300" t="s">
        <v>12</v>
      </c>
      <c r="J55" s="308" t="s">
        <v>6</v>
      </c>
      <c r="K55" s="300" t="s">
        <v>5</v>
      </c>
    </row>
    <row r="56" spans="1:11" ht="12">
      <c r="A56" s="13" t="s">
        <v>3</v>
      </c>
      <c r="B56" s="13" t="s">
        <v>4</v>
      </c>
      <c r="C56" s="337"/>
      <c r="D56" s="327"/>
      <c r="E56" s="327"/>
      <c r="F56" s="327"/>
      <c r="G56" s="327"/>
      <c r="H56" s="301"/>
      <c r="I56" s="301"/>
      <c r="J56" s="308"/>
      <c r="K56" s="301"/>
    </row>
    <row r="57" spans="1:11" s="106" customFormat="1" ht="13.5" customHeight="1">
      <c r="A57" s="102" t="s">
        <v>43</v>
      </c>
      <c r="B57" s="152">
        <v>1221</v>
      </c>
      <c r="C57" s="103" t="s">
        <v>13</v>
      </c>
      <c r="D57" s="312" t="s">
        <v>240</v>
      </c>
      <c r="E57" s="324" t="s">
        <v>197</v>
      </c>
      <c r="F57" s="302"/>
      <c r="G57" s="303"/>
      <c r="H57" s="104">
        <v>1168</v>
      </c>
      <c r="I57" s="104" t="e">
        <f>ROUND(H57/#REF!*#REF!,0)</f>
        <v>#REF!</v>
      </c>
      <c r="J57" s="151">
        <v>1211</v>
      </c>
      <c r="K57" s="105" t="s">
        <v>7</v>
      </c>
    </row>
    <row r="58" spans="1:11" s="118" customFormat="1" ht="13.5" customHeight="1">
      <c r="A58" s="96" t="s">
        <v>43</v>
      </c>
      <c r="B58" s="96">
        <v>3689</v>
      </c>
      <c r="C58" s="97" t="s">
        <v>13</v>
      </c>
      <c r="D58" s="313"/>
      <c r="E58" s="325"/>
      <c r="F58" s="131"/>
      <c r="G58" s="132"/>
      <c r="H58" s="125"/>
      <c r="I58" s="125"/>
      <c r="J58" s="117">
        <v>1212</v>
      </c>
      <c r="K58" s="126" t="s">
        <v>7</v>
      </c>
    </row>
    <row r="59" spans="1:11" ht="12">
      <c r="A59" s="13" t="s">
        <v>43</v>
      </c>
      <c r="B59" s="13">
        <v>3690</v>
      </c>
      <c r="C59" s="24" t="s">
        <v>14</v>
      </c>
      <c r="D59" s="313"/>
      <c r="E59" s="326"/>
      <c r="F59" s="304"/>
      <c r="G59" s="305"/>
      <c r="H59" s="25">
        <v>38</v>
      </c>
      <c r="I59" s="25">
        <f>ROUND(H59/H65*J65,0)</f>
        <v>12</v>
      </c>
      <c r="J59" s="26">
        <v>40</v>
      </c>
      <c r="K59" s="27" t="s">
        <v>8</v>
      </c>
    </row>
    <row r="60" spans="1:11" s="106" customFormat="1" ht="12">
      <c r="A60" s="102" t="s">
        <v>43</v>
      </c>
      <c r="B60" s="152">
        <v>1222</v>
      </c>
      <c r="C60" s="103" t="s">
        <v>15</v>
      </c>
      <c r="D60" s="313"/>
      <c r="E60" s="324" t="s">
        <v>198</v>
      </c>
      <c r="F60" s="302"/>
      <c r="G60" s="303"/>
      <c r="H60" s="107">
        <v>2335</v>
      </c>
      <c r="I60" s="104">
        <f>J57*2</f>
        <v>2422</v>
      </c>
      <c r="J60" s="151">
        <v>2422</v>
      </c>
      <c r="K60" s="105" t="s">
        <v>7</v>
      </c>
    </row>
    <row r="61" spans="1:11" s="118" customFormat="1" ht="12">
      <c r="A61" s="96" t="s">
        <v>43</v>
      </c>
      <c r="B61" s="96">
        <v>3691</v>
      </c>
      <c r="C61" s="97" t="s">
        <v>15</v>
      </c>
      <c r="D61" s="313"/>
      <c r="E61" s="325"/>
      <c r="F61" s="131"/>
      <c r="G61" s="132"/>
      <c r="H61" s="127"/>
      <c r="I61" s="125"/>
      <c r="J61" s="117">
        <v>2424</v>
      </c>
      <c r="K61" s="126" t="s">
        <v>7</v>
      </c>
    </row>
    <row r="62" spans="1:11" ht="12">
      <c r="A62" s="13" t="s">
        <v>43</v>
      </c>
      <c r="B62" s="13">
        <v>3692</v>
      </c>
      <c r="C62" s="24" t="s">
        <v>16</v>
      </c>
      <c r="D62" s="313"/>
      <c r="E62" s="326" t="s">
        <v>196</v>
      </c>
      <c r="F62" s="335"/>
      <c r="G62" s="336"/>
      <c r="H62" s="30">
        <v>77</v>
      </c>
      <c r="I62" s="25">
        <f>I59*2</f>
        <v>24</v>
      </c>
      <c r="J62" s="26">
        <v>81</v>
      </c>
      <c r="K62" s="27" t="s">
        <v>8</v>
      </c>
    </row>
    <row r="63" spans="1:11" ht="12">
      <c r="A63" s="176" t="s">
        <v>43</v>
      </c>
      <c r="B63" s="176">
        <v>3693</v>
      </c>
      <c r="C63" s="24" t="s">
        <v>17</v>
      </c>
      <c r="D63" s="313"/>
      <c r="E63" s="174" t="s">
        <v>199</v>
      </c>
      <c r="F63" s="306"/>
      <c r="G63" s="307"/>
      <c r="H63" s="30">
        <v>3704</v>
      </c>
      <c r="I63" s="25" t="e">
        <f>I57*3</f>
        <v>#REF!</v>
      </c>
      <c r="J63" s="26">
        <v>277</v>
      </c>
      <c r="K63" s="310" t="s">
        <v>90</v>
      </c>
    </row>
    <row r="64" spans="1:11" ht="12">
      <c r="A64" s="176" t="s">
        <v>43</v>
      </c>
      <c r="B64" s="176">
        <v>3694</v>
      </c>
      <c r="C64" s="24" t="s">
        <v>18</v>
      </c>
      <c r="D64" s="314"/>
      <c r="E64" s="174" t="s">
        <v>200</v>
      </c>
      <c r="F64" s="306"/>
      <c r="G64" s="307"/>
      <c r="H64" s="30">
        <v>122</v>
      </c>
      <c r="I64" s="25">
        <f>J59*3</f>
        <v>120</v>
      </c>
      <c r="J64" s="26">
        <v>277</v>
      </c>
      <c r="K64" s="311"/>
    </row>
    <row r="65" spans="1:11" ht="13.5" customHeight="1">
      <c r="A65" s="13" t="s">
        <v>43</v>
      </c>
      <c r="B65" s="13">
        <v>3697</v>
      </c>
      <c r="C65" s="24" t="s">
        <v>249</v>
      </c>
      <c r="D65" s="334" t="s">
        <v>253</v>
      </c>
      <c r="E65" s="32" t="s">
        <v>201</v>
      </c>
      <c r="F65" s="306"/>
      <c r="G65" s="307"/>
      <c r="H65" s="30">
        <v>270</v>
      </c>
      <c r="I65" s="30">
        <v>190</v>
      </c>
      <c r="J65" s="26">
        <v>88</v>
      </c>
      <c r="K65" s="310" t="s">
        <v>7</v>
      </c>
    </row>
    <row r="66" spans="1:11" ht="14.25" customHeight="1">
      <c r="A66" s="161" t="s">
        <v>43</v>
      </c>
      <c r="B66" s="161">
        <v>3698</v>
      </c>
      <c r="C66" s="24" t="s">
        <v>250</v>
      </c>
      <c r="D66" s="334"/>
      <c r="E66" s="153" t="s">
        <v>202</v>
      </c>
      <c r="F66" s="306"/>
      <c r="G66" s="307"/>
      <c r="H66" s="30">
        <v>285</v>
      </c>
      <c r="I66" s="30">
        <v>190</v>
      </c>
      <c r="J66" s="26">
        <v>176</v>
      </c>
      <c r="K66" s="338"/>
    </row>
    <row r="67" spans="1:11" ht="14.25" customHeight="1">
      <c r="A67" s="161" t="s">
        <v>43</v>
      </c>
      <c r="B67" s="161">
        <v>3861</v>
      </c>
      <c r="C67" s="24" t="s">
        <v>251</v>
      </c>
      <c r="D67" s="334"/>
      <c r="E67" s="160" t="s">
        <v>201</v>
      </c>
      <c r="F67" s="306"/>
      <c r="G67" s="307"/>
      <c r="H67" s="22"/>
      <c r="I67" s="22"/>
      <c r="J67" s="26">
        <v>72</v>
      </c>
      <c r="K67" s="338"/>
    </row>
    <row r="68" spans="1:11" ht="14.25" customHeight="1">
      <c r="A68" s="161" t="s">
        <v>43</v>
      </c>
      <c r="B68" s="161">
        <v>3862</v>
      </c>
      <c r="C68" s="24" t="s">
        <v>252</v>
      </c>
      <c r="D68" s="334"/>
      <c r="E68" s="153" t="s">
        <v>202</v>
      </c>
      <c r="F68" s="306"/>
      <c r="G68" s="307"/>
      <c r="H68" s="22"/>
      <c r="I68" s="22"/>
      <c r="J68" s="26">
        <v>144</v>
      </c>
      <c r="K68" s="311"/>
    </row>
    <row r="69" spans="1:11" s="39" customFormat="1" ht="10.5" customHeight="1">
      <c r="A69" s="14"/>
      <c r="B69" s="14"/>
      <c r="C69" s="33"/>
      <c r="D69" s="15"/>
      <c r="E69" s="34"/>
      <c r="F69" s="35"/>
      <c r="G69" s="35"/>
      <c r="H69" s="36"/>
      <c r="I69" s="36"/>
      <c r="J69" s="37"/>
      <c r="K69" s="38"/>
    </row>
    <row r="70" spans="1:11" s="39" customFormat="1" ht="18" customHeight="1">
      <c r="A70" s="40" t="s">
        <v>232</v>
      </c>
      <c r="B70" s="14"/>
      <c r="C70" s="33"/>
      <c r="D70" s="15"/>
      <c r="E70" s="34"/>
      <c r="F70" s="35"/>
      <c r="G70" s="35"/>
      <c r="H70" s="36"/>
      <c r="I70" s="36"/>
      <c r="J70" s="37"/>
      <c r="K70" s="38"/>
    </row>
    <row r="71" spans="1:11" ht="13.5" customHeight="1">
      <c r="A71" s="327" t="s">
        <v>2</v>
      </c>
      <c r="B71" s="327"/>
      <c r="C71" s="337" t="s">
        <v>0</v>
      </c>
      <c r="D71" s="327" t="s">
        <v>1</v>
      </c>
      <c r="E71" s="327"/>
      <c r="F71" s="327"/>
      <c r="G71" s="327"/>
      <c r="H71" s="300" t="s">
        <v>11</v>
      </c>
      <c r="I71" s="300" t="s">
        <v>12</v>
      </c>
      <c r="J71" s="308" t="s">
        <v>6</v>
      </c>
      <c r="K71" s="300" t="s">
        <v>5</v>
      </c>
    </row>
    <row r="72" spans="1:11" ht="12">
      <c r="A72" s="13" t="s">
        <v>3</v>
      </c>
      <c r="B72" s="13" t="s">
        <v>4</v>
      </c>
      <c r="C72" s="337"/>
      <c r="D72" s="327"/>
      <c r="E72" s="327"/>
      <c r="F72" s="327"/>
      <c r="G72" s="327"/>
      <c r="H72" s="301"/>
      <c r="I72" s="301"/>
      <c r="J72" s="308"/>
      <c r="K72" s="301"/>
    </row>
    <row r="73" spans="1:11" s="106" customFormat="1" ht="13.5" customHeight="1">
      <c r="A73" s="102" t="s">
        <v>43</v>
      </c>
      <c r="B73" s="152">
        <v>6628</v>
      </c>
      <c r="C73" s="103" t="s">
        <v>234</v>
      </c>
      <c r="D73" s="312" t="s">
        <v>240</v>
      </c>
      <c r="E73" s="324" t="s">
        <v>197</v>
      </c>
      <c r="F73" s="318" t="s">
        <v>233</v>
      </c>
      <c r="G73" s="319"/>
      <c r="H73" s="104">
        <v>1168</v>
      </c>
      <c r="I73" s="104" t="e">
        <f>ROUND(H73/#REF!*#REF!,0)</f>
        <v>#REF!</v>
      </c>
      <c r="J73" s="151">
        <v>952</v>
      </c>
      <c r="K73" s="105" t="s">
        <v>7</v>
      </c>
    </row>
    <row r="74" spans="1:11" s="118" customFormat="1" ht="13.5" customHeight="1">
      <c r="A74" s="96" t="s">
        <v>43</v>
      </c>
      <c r="B74" s="96">
        <v>5187</v>
      </c>
      <c r="C74" s="97" t="s">
        <v>234</v>
      </c>
      <c r="D74" s="313"/>
      <c r="E74" s="325"/>
      <c r="F74" s="320"/>
      <c r="G74" s="321"/>
      <c r="H74" s="125">
        <v>1168</v>
      </c>
      <c r="I74" s="125" t="e">
        <f>ROUND(H74/#REF!*#REF!,0)</f>
        <v>#REF!</v>
      </c>
      <c r="J74" s="117">
        <v>953</v>
      </c>
      <c r="K74" s="126" t="s">
        <v>7</v>
      </c>
    </row>
    <row r="75" spans="1:11" ht="12">
      <c r="A75" s="13" t="s">
        <v>43</v>
      </c>
      <c r="B75" s="13">
        <v>5188</v>
      </c>
      <c r="C75" s="24" t="s">
        <v>235</v>
      </c>
      <c r="D75" s="313"/>
      <c r="E75" s="326"/>
      <c r="F75" s="320"/>
      <c r="G75" s="321"/>
      <c r="H75" s="25">
        <v>38</v>
      </c>
      <c r="I75" s="25" t="e">
        <f>ROUND(H75/H83*J83,0)</f>
        <v>#VALUE!</v>
      </c>
      <c r="J75" s="26">
        <v>32</v>
      </c>
      <c r="K75" s="27" t="s">
        <v>8</v>
      </c>
    </row>
    <row r="76" spans="1:11" s="106" customFormat="1" ht="12">
      <c r="A76" s="102" t="s">
        <v>43</v>
      </c>
      <c r="B76" s="152">
        <v>6629</v>
      </c>
      <c r="C76" s="103" t="s">
        <v>236</v>
      </c>
      <c r="D76" s="313"/>
      <c r="E76" s="324" t="s">
        <v>198</v>
      </c>
      <c r="F76" s="320"/>
      <c r="G76" s="321"/>
      <c r="H76" s="107">
        <v>2335</v>
      </c>
      <c r="I76" s="104">
        <f>J73*2</f>
        <v>1904</v>
      </c>
      <c r="J76" s="151">
        <v>1904</v>
      </c>
      <c r="K76" s="105" t="s">
        <v>7</v>
      </c>
    </row>
    <row r="77" spans="1:11" s="118" customFormat="1" ht="12">
      <c r="A77" s="96" t="s">
        <v>43</v>
      </c>
      <c r="B77" s="96">
        <v>5189</v>
      </c>
      <c r="C77" s="97" t="s">
        <v>236</v>
      </c>
      <c r="D77" s="313"/>
      <c r="E77" s="325"/>
      <c r="F77" s="320"/>
      <c r="G77" s="321"/>
      <c r="H77" s="127">
        <v>2335</v>
      </c>
      <c r="I77" s="125">
        <f>J74*2</f>
        <v>1906</v>
      </c>
      <c r="J77" s="117">
        <v>1906</v>
      </c>
      <c r="K77" s="126" t="s">
        <v>7</v>
      </c>
    </row>
    <row r="78" spans="1:11" ht="12">
      <c r="A78" s="13" t="s">
        <v>43</v>
      </c>
      <c r="B78" s="13">
        <v>5190</v>
      </c>
      <c r="C78" s="24" t="s">
        <v>237</v>
      </c>
      <c r="D78" s="313"/>
      <c r="E78" s="326" t="s">
        <v>196</v>
      </c>
      <c r="F78" s="320"/>
      <c r="G78" s="321"/>
      <c r="H78" s="30">
        <v>77</v>
      </c>
      <c r="I78" s="25" t="e">
        <f>I75*2</f>
        <v>#VALUE!</v>
      </c>
      <c r="J78" s="26">
        <v>64</v>
      </c>
      <c r="K78" s="27" t="s">
        <v>8</v>
      </c>
    </row>
    <row r="79" spans="1:11" ht="12">
      <c r="A79" s="30" t="s">
        <v>43</v>
      </c>
      <c r="B79" s="207">
        <v>5191</v>
      </c>
      <c r="C79" s="208" t="s">
        <v>238</v>
      </c>
      <c r="D79" s="313"/>
      <c r="E79" s="25" t="s">
        <v>199</v>
      </c>
      <c r="F79" s="320"/>
      <c r="G79" s="321"/>
      <c r="H79" s="26">
        <v>3704</v>
      </c>
      <c r="I79" s="209" t="e">
        <f>I73*3</f>
        <v>#REF!</v>
      </c>
      <c r="J79" s="209">
        <v>212</v>
      </c>
      <c r="K79" s="310" t="s">
        <v>90</v>
      </c>
    </row>
    <row r="80" spans="1:11" ht="12">
      <c r="A80" s="30" t="s">
        <v>43</v>
      </c>
      <c r="B80" s="207">
        <v>5192</v>
      </c>
      <c r="C80" s="200" t="s">
        <v>239</v>
      </c>
      <c r="D80" s="314"/>
      <c r="E80" s="25" t="s">
        <v>200</v>
      </c>
      <c r="F80" s="322"/>
      <c r="G80" s="323"/>
      <c r="H80" s="26">
        <v>122</v>
      </c>
      <c r="I80" s="199">
        <f>J75*3</f>
        <v>96</v>
      </c>
      <c r="J80" s="199">
        <v>212</v>
      </c>
      <c r="K80" s="311"/>
    </row>
    <row r="81" spans="1:11" ht="9.75" customHeight="1">
      <c r="A81" s="4"/>
      <c r="B81" s="4"/>
      <c r="C81" s="17"/>
      <c r="D81" s="5"/>
      <c r="E81" s="5"/>
      <c r="F81" s="16"/>
      <c r="G81" s="16"/>
      <c r="H81" s="22"/>
      <c r="I81" s="22"/>
      <c r="J81" s="42"/>
      <c r="K81" s="43"/>
    </row>
    <row r="82" spans="1:11" ht="18" customHeight="1">
      <c r="A82" s="44" t="s">
        <v>9</v>
      </c>
      <c r="B82" s="4"/>
      <c r="C82" s="17"/>
      <c r="D82" s="5"/>
      <c r="E82" s="41"/>
      <c r="F82" s="16"/>
      <c r="G82" s="16"/>
      <c r="H82" s="22"/>
      <c r="I82" s="22"/>
      <c r="J82" s="42"/>
      <c r="K82" s="43"/>
    </row>
    <row r="83" spans="1:11" ht="13.5" customHeight="1">
      <c r="A83" s="327" t="s">
        <v>2</v>
      </c>
      <c r="B83" s="327"/>
      <c r="C83" s="337" t="s">
        <v>0</v>
      </c>
      <c r="D83" s="327" t="s">
        <v>1</v>
      </c>
      <c r="E83" s="327"/>
      <c r="F83" s="327"/>
      <c r="G83" s="327"/>
      <c r="H83" s="300" t="s">
        <v>11</v>
      </c>
      <c r="I83" s="300" t="s">
        <v>12</v>
      </c>
      <c r="J83" s="308" t="s">
        <v>6</v>
      </c>
      <c r="K83" s="300" t="s">
        <v>5</v>
      </c>
    </row>
    <row r="84" spans="1:11" ht="12">
      <c r="A84" s="13" t="s">
        <v>3</v>
      </c>
      <c r="B84" s="13" t="s">
        <v>4</v>
      </c>
      <c r="C84" s="337"/>
      <c r="D84" s="327"/>
      <c r="E84" s="327"/>
      <c r="F84" s="327"/>
      <c r="G84" s="327"/>
      <c r="H84" s="301"/>
      <c r="I84" s="301"/>
      <c r="J84" s="308"/>
      <c r="K84" s="301"/>
    </row>
    <row r="85" spans="1:11" ht="13.5" customHeight="1">
      <c r="A85" s="176" t="s">
        <v>43</v>
      </c>
      <c r="B85" s="176">
        <v>3699</v>
      </c>
      <c r="C85" s="24" t="s">
        <v>203</v>
      </c>
      <c r="D85" s="312" t="s">
        <v>240</v>
      </c>
      <c r="E85" s="331" t="s">
        <v>197</v>
      </c>
      <c r="F85" s="318" t="s">
        <v>205</v>
      </c>
      <c r="G85" s="319"/>
      <c r="H85" s="25">
        <v>1168</v>
      </c>
      <c r="I85" s="25" t="e">
        <f>ROUND(H85/H92*J92,0)</f>
        <v>#DIV/0!</v>
      </c>
      <c r="J85" s="26">
        <v>848</v>
      </c>
      <c r="K85" s="173" t="s">
        <v>7</v>
      </c>
    </row>
    <row r="86" spans="1:11" ht="12">
      <c r="A86" s="13" t="s">
        <v>43</v>
      </c>
      <c r="B86" s="13">
        <v>3700</v>
      </c>
      <c r="C86" s="24" t="s">
        <v>19</v>
      </c>
      <c r="D86" s="313"/>
      <c r="E86" s="333"/>
      <c r="F86" s="320"/>
      <c r="G86" s="321"/>
      <c r="H86" s="25">
        <v>38</v>
      </c>
      <c r="I86" s="25" t="e">
        <f>ROUND(H86/#REF!*#REF!,0)</f>
        <v>#REF!</v>
      </c>
      <c r="J86" s="26">
        <v>28</v>
      </c>
      <c r="K86" s="27" t="s">
        <v>8</v>
      </c>
    </row>
    <row r="87" spans="1:11" s="106" customFormat="1" ht="12">
      <c r="A87" s="102" t="s">
        <v>43</v>
      </c>
      <c r="B87" s="152">
        <v>1223</v>
      </c>
      <c r="C87" s="103" t="s">
        <v>20</v>
      </c>
      <c r="D87" s="313"/>
      <c r="E87" s="331" t="s">
        <v>198</v>
      </c>
      <c r="F87" s="320"/>
      <c r="G87" s="321"/>
      <c r="H87" s="107">
        <v>2335</v>
      </c>
      <c r="I87" s="104">
        <f>J85*2</f>
        <v>1696</v>
      </c>
      <c r="J87" s="151">
        <v>1695</v>
      </c>
      <c r="K87" s="105" t="s">
        <v>7</v>
      </c>
    </row>
    <row r="88" spans="1:11" s="118" customFormat="1" ht="12">
      <c r="A88" s="96" t="s">
        <v>43</v>
      </c>
      <c r="B88" s="96">
        <v>3701</v>
      </c>
      <c r="C88" s="97" t="s">
        <v>20</v>
      </c>
      <c r="D88" s="313"/>
      <c r="E88" s="332"/>
      <c r="F88" s="320"/>
      <c r="G88" s="321"/>
      <c r="H88" s="127">
        <v>2335</v>
      </c>
      <c r="I88" s="125" t="e">
        <f>#REF!*2</f>
        <v>#REF!</v>
      </c>
      <c r="J88" s="117">
        <v>1697</v>
      </c>
      <c r="K88" s="126" t="s">
        <v>7</v>
      </c>
    </row>
    <row r="89" spans="1:11" ht="12">
      <c r="A89" s="13" t="s">
        <v>43</v>
      </c>
      <c r="B89" s="13">
        <v>3702</v>
      </c>
      <c r="C89" s="24" t="s">
        <v>21</v>
      </c>
      <c r="D89" s="313"/>
      <c r="E89" s="333" t="s">
        <v>196</v>
      </c>
      <c r="F89" s="320"/>
      <c r="G89" s="321"/>
      <c r="H89" s="30">
        <v>77</v>
      </c>
      <c r="I89" s="25" t="e">
        <f>I86*2</f>
        <v>#REF!</v>
      </c>
      <c r="J89" s="26">
        <v>57</v>
      </c>
      <c r="K89" s="27" t="s">
        <v>8</v>
      </c>
    </row>
    <row r="90" spans="1:11" ht="12">
      <c r="A90" s="176" t="s">
        <v>43</v>
      </c>
      <c r="B90" s="176">
        <v>3703</v>
      </c>
      <c r="C90" s="24" t="s">
        <v>22</v>
      </c>
      <c r="D90" s="313"/>
      <c r="E90" s="177" t="s">
        <v>199</v>
      </c>
      <c r="F90" s="320"/>
      <c r="G90" s="321"/>
      <c r="H90" s="30">
        <v>3704</v>
      </c>
      <c r="I90" s="25" t="e">
        <f>I85*3</f>
        <v>#DIV/0!</v>
      </c>
      <c r="J90" s="26">
        <v>194</v>
      </c>
      <c r="K90" s="310" t="s">
        <v>90</v>
      </c>
    </row>
    <row r="91" spans="1:11" ht="12">
      <c r="A91" s="176" t="s">
        <v>43</v>
      </c>
      <c r="B91" s="176">
        <v>3704</v>
      </c>
      <c r="C91" s="24" t="s">
        <v>23</v>
      </c>
      <c r="D91" s="314"/>
      <c r="E91" s="45" t="s">
        <v>200</v>
      </c>
      <c r="F91" s="322"/>
      <c r="G91" s="323"/>
      <c r="H91" s="30">
        <v>122</v>
      </c>
      <c r="I91" s="25">
        <f>J86*3</f>
        <v>84</v>
      </c>
      <c r="J91" s="26">
        <v>194</v>
      </c>
      <c r="K91" s="311"/>
    </row>
    <row r="92" spans="1:11" ht="12" customHeight="1">
      <c r="A92" s="4"/>
      <c r="B92" s="4"/>
      <c r="C92" s="17"/>
      <c r="D92" s="5"/>
      <c r="E92" s="41"/>
      <c r="F92" s="16"/>
      <c r="G92" s="16"/>
      <c r="H92" s="22"/>
      <c r="I92" s="22"/>
      <c r="J92" s="42"/>
      <c r="K92" s="43"/>
    </row>
    <row r="93" spans="1:11" ht="18" customHeight="1">
      <c r="A93" s="44" t="s">
        <v>224</v>
      </c>
      <c r="B93" s="4"/>
      <c r="C93" s="17"/>
      <c r="D93" s="5"/>
      <c r="E93" s="41"/>
      <c r="F93" s="16"/>
      <c r="G93" s="16"/>
      <c r="H93" s="22"/>
      <c r="I93" s="22"/>
      <c r="J93" s="42"/>
      <c r="K93" s="43"/>
    </row>
    <row r="94" spans="1:11" ht="13.5" customHeight="1">
      <c r="A94" s="327" t="s">
        <v>2</v>
      </c>
      <c r="B94" s="327"/>
      <c r="C94" s="337" t="s">
        <v>0</v>
      </c>
      <c r="D94" s="327" t="s">
        <v>1</v>
      </c>
      <c r="E94" s="327"/>
      <c r="F94" s="327"/>
      <c r="G94" s="327"/>
      <c r="H94" s="300" t="s">
        <v>11</v>
      </c>
      <c r="I94" s="300" t="s">
        <v>12</v>
      </c>
      <c r="J94" s="308" t="s">
        <v>6</v>
      </c>
      <c r="K94" s="300" t="s">
        <v>5</v>
      </c>
    </row>
    <row r="95" spans="1:11" ht="12">
      <c r="A95" s="13" t="s">
        <v>3</v>
      </c>
      <c r="B95" s="13" t="s">
        <v>4</v>
      </c>
      <c r="C95" s="337"/>
      <c r="D95" s="327"/>
      <c r="E95" s="327"/>
      <c r="F95" s="327"/>
      <c r="G95" s="327"/>
      <c r="H95" s="301"/>
      <c r="I95" s="301"/>
      <c r="J95" s="308"/>
      <c r="K95" s="301"/>
    </row>
    <row r="96" spans="1:11" ht="13.5" customHeight="1">
      <c r="A96" s="176" t="s">
        <v>43</v>
      </c>
      <c r="B96" s="176">
        <v>3705</v>
      </c>
      <c r="C96" s="24" t="s">
        <v>204</v>
      </c>
      <c r="D96" s="312" t="s">
        <v>240</v>
      </c>
      <c r="E96" s="331" t="s">
        <v>197</v>
      </c>
      <c r="F96" s="318" t="s">
        <v>225</v>
      </c>
      <c r="G96" s="319"/>
      <c r="H96" s="25">
        <v>1168</v>
      </c>
      <c r="I96" s="25" t="e">
        <f>ROUND(H96/#REF!*#REF!,0)</f>
        <v>#REF!</v>
      </c>
      <c r="J96" s="26">
        <v>848</v>
      </c>
      <c r="K96" s="173" t="s">
        <v>7</v>
      </c>
    </row>
    <row r="97" spans="1:11" ht="12">
      <c r="A97" s="13" t="s">
        <v>43</v>
      </c>
      <c r="B97" s="13">
        <v>3706</v>
      </c>
      <c r="C97" s="24" t="s">
        <v>24</v>
      </c>
      <c r="D97" s="313"/>
      <c r="E97" s="333"/>
      <c r="F97" s="320"/>
      <c r="G97" s="321"/>
      <c r="H97" s="25">
        <v>38</v>
      </c>
      <c r="I97" s="25">
        <f>ROUND(H97/H110*J110,0)</f>
        <v>39</v>
      </c>
      <c r="J97" s="26">
        <v>28</v>
      </c>
      <c r="K97" s="27" t="s">
        <v>8</v>
      </c>
    </row>
    <row r="98" spans="1:11" s="106" customFormat="1" ht="12">
      <c r="A98" s="102" t="s">
        <v>43</v>
      </c>
      <c r="B98" s="152">
        <v>1224</v>
      </c>
      <c r="C98" s="103" t="s">
        <v>25</v>
      </c>
      <c r="D98" s="313"/>
      <c r="E98" s="331" t="s">
        <v>198</v>
      </c>
      <c r="F98" s="320"/>
      <c r="G98" s="321"/>
      <c r="H98" s="107">
        <v>2335</v>
      </c>
      <c r="I98" s="104">
        <f>J96*2</f>
        <v>1696</v>
      </c>
      <c r="J98" s="151">
        <v>1695</v>
      </c>
      <c r="K98" s="105" t="s">
        <v>7</v>
      </c>
    </row>
    <row r="99" spans="1:11" s="118" customFormat="1" ht="12">
      <c r="A99" s="96" t="s">
        <v>43</v>
      </c>
      <c r="B99" s="96">
        <v>3707</v>
      </c>
      <c r="C99" s="97" t="s">
        <v>25</v>
      </c>
      <c r="D99" s="313"/>
      <c r="E99" s="332"/>
      <c r="F99" s="320"/>
      <c r="G99" s="321"/>
      <c r="H99" s="127">
        <v>2335</v>
      </c>
      <c r="I99" s="125" t="e">
        <f>#REF!*2</f>
        <v>#REF!</v>
      </c>
      <c r="J99" s="117">
        <v>1697</v>
      </c>
      <c r="K99" s="126" t="s">
        <v>7</v>
      </c>
    </row>
    <row r="100" spans="1:11" ht="12">
      <c r="A100" s="13" t="s">
        <v>43</v>
      </c>
      <c r="B100" s="13">
        <v>3708</v>
      </c>
      <c r="C100" s="24" t="s">
        <v>26</v>
      </c>
      <c r="D100" s="313"/>
      <c r="E100" s="333" t="s">
        <v>196</v>
      </c>
      <c r="F100" s="320"/>
      <c r="G100" s="321"/>
      <c r="H100" s="30">
        <v>77</v>
      </c>
      <c r="I100" s="25">
        <f>I97*2</f>
        <v>78</v>
      </c>
      <c r="J100" s="26">
        <v>57</v>
      </c>
      <c r="K100" s="27" t="s">
        <v>8</v>
      </c>
    </row>
    <row r="101" spans="1:11" ht="12">
      <c r="A101" s="176" t="s">
        <v>43</v>
      </c>
      <c r="B101" s="176">
        <v>3709</v>
      </c>
      <c r="C101" s="24" t="s">
        <v>27</v>
      </c>
      <c r="D101" s="313"/>
      <c r="E101" s="177" t="s">
        <v>199</v>
      </c>
      <c r="F101" s="320"/>
      <c r="G101" s="321"/>
      <c r="H101" s="30">
        <v>3704</v>
      </c>
      <c r="I101" s="25" t="e">
        <f>I96*3</f>
        <v>#REF!</v>
      </c>
      <c r="J101" s="26">
        <v>194</v>
      </c>
      <c r="K101" s="310" t="s">
        <v>90</v>
      </c>
    </row>
    <row r="102" spans="1:11" ht="14.25" customHeight="1">
      <c r="A102" s="176" t="s">
        <v>43</v>
      </c>
      <c r="B102" s="176">
        <v>3710</v>
      </c>
      <c r="C102" s="24" t="s">
        <v>28</v>
      </c>
      <c r="D102" s="314"/>
      <c r="E102" s="45" t="s">
        <v>200</v>
      </c>
      <c r="F102" s="322"/>
      <c r="G102" s="323"/>
      <c r="H102" s="30">
        <v>122</v>
      </c>
      <c r="I102" s="25">
        <f>J97*3</f>
        <v>84</v>
      </c>
      <c r="J102" s="26">
        <v>194</v>
      </c>
      <c r="K102" s="311"/>
    </row>
    <row r="103" spans="1:11" ht="12">
      <c r="A103" s="4"/>
      <c r="B103" s="4"/>
      <c r="C103" s="17"/>
      <c r="D103" s="5"/>
      <c r="E103" s="5"/>
      <c r="F103" s="16"/>
      <c r="G103" s="16"/>
      <c r="H103" s="22"/>
      <c r="I103" s="22"/>
      <c r="J103" s="42"/>
      <c r="K103" s="43"/>
    </row>
    <row r="104" spans="1:13" ht="18.75">
      <c r="A104" s="2" t="s">
        <v>46</v>
      </c>
      <c r="B104" s="16"/>
      <c r="C104" s="17"/>
      <c r="D104" s="18"/>
      <c r="E104" s="18"/>
      <c r="F104" s="19"/>
      <c r="G104" s="19"/>
      <c r="H104" s="20"/>
      <c r="I104" s="20"/>
      <c r="J104" s="20"/>
      <c r="K104" s="21"/>
      <c r="L104" s="22"/>
      <c r="M104" s="23"/>
    </row>
    <row r="105" spans="1:11" ht="13.5" customHeight="1">
      <c r="A105" s="327" t="s">
        <v>2</v>
      </c>
      <c r="B105" s="327"/>
      <c r="C105" s="337" t="s">
        <v>0</v>
      </c>
      <c r="D105" s="327" t="s">
        <v>1</v>
      </c>
      <c r="E105" s="327"/>
      <c r="F105" s="327"/>
      <c r="G105" s="327"/>
      <c r="H105" s="300" t="s">
        <v>11</v>
      </c>
      <c r="I105" s="300" t="s">
        <v>12</v>
      </c>
      <c r="J105" s="308" t="s">
        <v>6</v>
      </c>
      <c r="K105" s="300" t="s">
        <v>5</v>
      </c>
    </row>
    <row r="106" spans="1:11" ht="12">
      <c r="A106" s="13" t="s">
        <v>3</v>
      </c>
      <c r="B106" s="13" t="s">
        <v>4</v>
      </c>
      <c r="C106" s="337"/>
      <c r="D106" s="327"/>
      <c r="E106" s="327"/>
      <c r="F106" s="327"/>
      <c r="G106" s="327"/>
      <c r="H106" s="301"/>
      <c r="I106" s="301"/>
      <c r="J106" s="308"/>
      <c r="K106" s="301"/>
    </row>
    <row r="107" spans="1:11" s="106" customFormat="1" ht="13.5" customHeight="1">
      <c r="A107" s="102" t="s">
        <v>43</v>
      </c>
      <c r="B107" s="152">
        <v>1225</v>
      </c>
      <c r="C107" s="103" t="s">
        <v>13</v>
      </c>
      <c r="D107" s="312" t="s">
        <v>240</v>
      </c>
      <c r="E107" s="324" t="s">
        <v>197</v>
      </c>
      <c r="F107" s="302"/>
      <c r="G107" s="303"/>
      <c r="H107" s="104">
        <v>1168</v>
      </c>
      <c r="I107" s="104" t="e">
        <f>ROUND(H107/#REF!*#REF!,0)</f>
        <v>#REF!</v>
      </c>
      <c r="J107" s="151">
        <v>1211</v>
      </c>
      <c r="K107" s="105" t="s">
        <v>7</v>
      </c>
    </row>
    <row r="108" spans="1:11" s="118" customFormat="1" ht="13.5" customHeight="1">
      <c r="A108" s="96" t="s">
        <v>43</v>
      </c>
      <c r="B108" s="96">
        <v>3711</v>
      </c>
      <c r="C108" s="97" t="s">
        <v>13</v>
      </c>
      <c r="D108" s="313"/>
      <c r="E108" s="325"/>
      <c r="F108" s="304"/>
      <c r="G108" s="305"/>
      <c r="H108" s="125">
        <v>1168</v>
      </c>
      <c r="I108" s="125" t="e">
        <f>ROUND(H108/#REF!*#REF!,0)</f>
        <v>#REF!</v>
      </c>
      <c r="J108" s="117">
        <v>1212</v>
      </c>
      <c r="K108" s="126" t="s">
        <v>7</v>
      </c>
    </row>
    <row r="109" spans="1:11" ht="12">
      <c r="A109" s="13" t="s">
        <v>43</v>
      </c>
      <c r="B109" s="13">
        <v>3712</v>
      </c>
      <c r="C109" s="24" t="s">
        <v>14</v>
      </c>
      <c r="D109" s="313"/>
      <c r="E109" s="326"/>
      <c r="F109" s="304"/>
      <c r="G109" s="305"/>
      <c r="H109" s="25">
        <v>38</v>
      </c>
      <c r="I109" s="25">
        <f>ROUND(H109/H115*J115,0)</f>
        <v>12</v>
      </c>
      <c r="J109" s="26">
        <v>40</v>
      </c>
      <c r="K109" s="27" t="s">
        <v>8</v>
      </c>
    </row>
    <row r="110" spans="1:11" s="106" customFormat="1" ht="12">
      <c r="A110" s="102" t="s">
        <v>43</v>
      </c>
      <c r="B110" s="152">
        <v>1226</v>
      </c>
      <c r="C110" s="103" t="s">
        <v>15</v>
      </c>
      <c r="D110" s="313"/>
      <c r="E110" s="324" t="s">
        <v>198</v>
      </c>
      <c r="F110" s="302"/>
      <c r="G110" s="303"/>
      <c r="H110" s="107">
        <v>2335</v>
      </c>
      <c r="I110" s="104">
        <f>J107*2</f>
        <v>2422</v>
      </c>
      <c r="J110" s="151">
        <v>2422</v>
      </c>
      <c r="K110" s="105" t="s">
        <v>7</v>
      </c>
    </row>
    <row r="111" spans="1:11" s="118" customFormat="1" ht="12">
      <c r="A111" s="96" t="s">
        <v>43</v>
      </c>
      <c r="B111" s="96">
        <v>3713</v>
      </c>
      <c r="C111" s="97" t="s">
        <v>15</v>
      </c>
      <c r="D111" s="313"/>
      <c r="E111" s="325"/>
      <c r="F111" s="304"/>
      <c r="G111" s="305"/>
      <c r="H111" s="127">
        <v>2335</v>
      </c>
      <c r="I111" s="125">
        <f>J108*2</f>
        <v>2424</v>
      </c>
      <c r="J111" s="117">
        <v>2424</v>
      </c>
      <c r="K111" s="126" t="s">
        <v>7</v>
      </c>
    </row>
    <row r="112" spans="1:11" ht="12">
      <c r="A112" s="13" t="s">
        <v>43</v>
      </c>
      <c r="B112" s="13">
        <v>3714</v>
      </c>
      <c r="C112" s="24" t="s">
        <v>16</v>
      </c>
      <c r="D112" s="313"/>
      <c r="E112" s="326" t="s">
        <v>196</v>
      </c>
      <c r="F112" s="335"/>
      <c r="G112" s="336"/>
      <c r="H112" s="30">
        <v>77</v>
      </c>
      <c r="I112" s="25">
        <f>I109*2</f>
        <v>24</v>
      </c>
      <c r="J112" s="26">
        <v>81</v>
      </c>
      <c r="K112" s="27" t="s">
        <v>8</v>
      </c>
    </row>
    <row r="113" spans="1:11" ht="12">
      <c r="A113" s="176" t="s">
        <v>43</v>
      </c>
      <c r="B113" s="176">
        <v>3715</v>
      </c>
      <c r="C113" s="24" t="s">
        <v>17</v>
      </c>
      <c r="D113" s="313"/>
      <c r="E113" s="174" t="s">
        <v>199</v>
      </c>
      <c r="F113" s="306"/>
      <c r="G113" s="307"/>
      <c r="H113" s="30">
        <v>3704</v>
      </c>
      <c r="I113" s="25" t="e">
        <f>I107*3</f>
        <v>#REF!</v>
      </c>
      <c r="J113" s="26">
        <v>277</v>
      </c>
      <c r="K113" s="310" t="s">
        <v>90</v>
      </c>
    </row>
    <row r="114" spans="1:11" ht="12">
      <c r="A114" s="176" t="s">
        <v>43</v>
      </c>
      <c r="B114" s="176">
        <v>3716</v>
      </c>
      <c r="C114" s="24" t="s">
        <v>18</v>
      </c>
      <c r="D114" s="314"/>
      <c r="E114" s="174" t="s">
        <v>200</v>
      </c>
      <c r="F114" s="306"/>
      <c r="G114" s="307"/>
      <c r="H114" s="30">
        <v>122</v>
      </c>
      <c r="I114" s="25">
        <f>J109*3</f>
        <v>120</v>
      </c>
      <c r="J114" s="26">
        <v>277</v>
      </c>
      <c r="K114" s="311"/>
    </row>
    <row r="115" spans="1:11" ht="16.5" customHeight="1">
      <c r="A115" s="161" t="s">
        <v>43</v>
      </c>
      <c r="B115" s="161">
        <v>3719</v>
      </c>
      <c r="C115" s="24" t="s">
        <v>249</v>
      </c>
      <c r="D115" s="334" t="s">
        <v>253</v>
      </c>
      <c r="E115" s="160" t="s">
        <v>201</v>
      </c>
      <c r="F115" s="306"/>
      <c r="G115" s="307"/>
      <c r="H115" s="30">
        <v>270</v>
      </c>
      <c r="I115" s="30">
        <v>190</v>
      </c>
      <c r="J115" s="26">
        <v>88</v>
      </c>
      <c r="K115" s="310" t="s">
        <v>7</v>
      </c>
    </row>
    <row r="116" spans="1:11" ht="13.5" customHeight="1">
      <c r="A116" s="161" t="s">
        <v>43</v>
      </c>
      <c r="B116" s="161">
        <v>3720</v>
      </c>
      <c r="C116" s="24" t="s">
        <v>250</v>
      </c>
      <c r="D116" s="334"/>
      <c r="E116" s="153" t="s">
        <v>202</v>
      </c>
      <c r="F116" s="306"/>
      <c r="G116" s="307"/>
      <c r="H116" s="30">
        <v>285</v>
      </c>
      <c r="I116" s="30">
        <v>190</v>
      </c>
      <c r="J116" s="26">
        <v>176</v>
      </c>
      <c r="K116" s="338"/>
    </row>
    <row r="117" spans="1:11" ht="13.5" customHeight="1">
      <c r="A117" s="161" t="s">
        <v>43</v>
      </c>
      <c r="B117" s="161">
        <v>3863</v>
      </c>
      <c r="C117" s="24" t="s">
        <v>251</v>
      </c>
      <c r="D117" s="334"/>
      <c r="E117" s="160" t="s">
        <v>201</v>
      </c>
      <c r="F117" s="306"/>
      <c r="G117" s="307"/>
      <c r="H117" s="22"/>
      <c r="I117" s="22"/>
      <c r="J117" s="26">
        <v>72</v>
      </c>
      <c r="K117" s="338"/>
    </row>
    <row r="118" spans="1:11" ht="13.5" customHeight="1">
      <c r="A118" s="161" t="s">
        <v>43</v>
      </c>
      <c r="B118" s="161">
        <v>3864</v>
      </c>
      <c r="C118" s="24" t="s">
        <v>252</v>
      </c>
      <c r="D118" s="334"/>
      <c r="E118" s="153" t="s">
        <v>202</v>
      </c>
      <c r="F118" s="306"/>
      <c r="G118" s="307"/>
      <c r="H118" s="22"/>
      <c r="I118" s="22"/>
      <c r="J118" s="26">
        <v>144</v>
      </c>
      <c r="K118" s="311"/>
    </row>
    <row r="119" spans="1:11" s="39" customFormat="1" ht="10.5" customHeight="1">
      <c r="A119" s="14"/>
      <c r="B119" s="14"/>
      <c r="C119" s="33"/>
      <c r="D119" s="15"/>
      <c r="E119" s="34"/>
      <c r="F119" s="35"/>
      <c r="G119" s="35"/>
      <c r="H119" s="36"/>
      <c r="I119" s="36"/>
      <c r="J119" s="37"/>
      <c r="K119" s="38"/>
    </row>
    <row r="120" spans="1:11" s="39" customFormat="1" ht="18" customHeight="1">
      <c r="A120" s="40" t="s">
        <v>232</v>
      </c>
      <c r="B120" s="14"/>
      <c r="C120" s="33"/>
      <c r="D120" s="15"/>
      <c r="E120" s="34"/>
      <c r="F120" s="35"/>
      <c r="G120" s="35"/>
      <c r="H120" s="36"/>
      <c r="I120" s="36"/>
      <c r="J120" s="37"/>
      <c r="K120" s="38"/>
    </row>
    <row r="121" spans="1:11" ht="13.5" customHeight="1">
      <c r="A121" s="327" t="s">
        <v>2</v>
      </c>
      <c r="B121" s="327"/>
      <c r="C121" s="337" t="s">
        <v>0</v>
      </c>
      <c r="D121" s="327" t="s">
        <v>1</v>
      </c>
      <c r="E121" s="327"/>
      <c r="F121" s="327"/>
      <c r="G121" s="327"/>
      <c r="H121" s="300" t="s">
        <v>11</v>
      </c>
      <c r="I121" s="300" t="s">
        <v>12</v>
      </c>
      <c r="J121" s="308" t="s">
        <v>6</v>
      </c>
      <c r="K121" s="300" t="s">
        <v>5</v>
      </c>
    </row>
    <row r="122" spans="1:11" ht="12">
      <c r="A122" s="13" t="s">
        <v>3</v>
      </c>
      <c r="B122" s="13" t="s">
        <v>4</v>
      </c>
      <c r="C122" s="337"/>
      <c r="D122" s="327"/>
      <c r="E122" s="327"/>
      <c r="F122" s="327"/>
      <c r="G122" s="327"/>
      <c r="H122" s="301"/>
      <c r="I122" s="301"/>
      <c r="J122" s="308"/>
      <c r="K122" s="301"/>
    </row>
    <row r="123" spans="1:11" s="106" customFormat="1" ht="13.5" customHeight="1">
      <c r="A123" s="102" t="s">
        <v>43</v>
      </c>
      <c r="B123" s="152">
        <v>6632</v>
      </c>
      <c r="C123" s="103" t="s">
        <v>234</v>
      </c>
      <c r="D123" s="312" t="s">
        <v>240</v>
      </c>
      <c r="E123" s="324" t="s">
        <v>197</v>
      </c>
      <c r="F123" s="318" t="s">
        <v>233</v>
      </c>
      <c r="G123" s="319"/>
      <c r="H123" s="104">
        <v>1168</v>
      </c>
      <c r="I123" s="104" t="e">
        <f>ROUND(H123/#REF!*#REF!,0)</f>
        <v>#REF!</v>
      </c>
      <c r="J123" s="151">
        <v>952</v>
      </c>
      <c r="K123" s="105" t="s">
        <v>7</v>
      </c>
    </row>
    <row r="124" spans="1:11" s="118" customFormat="1" ht="13.5" customHeight="1">
      <c r="A124" s="96" t="s">
        <v>43</v>
      </c>
      <c r="B124" s="96">
        <v>5193</v>
      </c>
      <c r="C124" s="97" t="s">
        <v>234</v>
      </c>
      <c r="D124" s="313"/>
      <c r="E124" s="325"/>
      <c r="F124" s="320"/>
      <c r="G124" s="321"/>
      <c r="H124" s="125">
        <v>1168</v>
      </c>
      <c r="I124" s="125" t="e">
        <f>ROUND(H124/#REF!*#REF!,0)</f>
        <v>#REF!</v>
      </c>
      <c r="J124" s="117">
        <v>953</v>
      </c>
      <c r="K124" s="126" t="s">
        <v>7</v>
      </c>
    </row>
    <row r="125" spans="1:11" ht="12">
      <c r="A125" s="13" t="s">
        <v>43</v>
      </c>
      <c r="B125" s="13">
        <v>5194</v>
      </c>
      <c r="C125" s="24" t="s">
        <v>235</v>
      </c>
      <c r="D125" s="313"/>
      <c r="E125" s="326"/>
      <c r="F125" s="320"/>
      <c r="G125" s="321"/>
      <c r="H125" s="25">
        <v>38</v>
      </c>
      <c r="I125" s="25" t="e">
        <f>ROUND(H125/H133*J133,0)</f>
        <v>#VALUE!</v>
      </c>
      <c r="J125" s="26">
        <v>32</v>
      </c>
      <c r="K125" s="27" t="s">
        <v>8</v>
      </c>
    </row>
    <row r="126" spans="1:11" s="106" customFormat="1" ht="12">
      <c r="A126" s="102" t="s">
        <v>43</v>
      </c>
      <c r="B126" s="152">
        <v>6633</v>
      </c>
      <c r="C126" s="103" t="s">
        <v>236</v>
      </c>
      <c r="D126" s="313"/>
      <c r="E126" s="324" t="s">
        <v>198</v>
      </c>
      <c r="F126" s="320"/>
      <c r="G126" s="321"/>
      <c r="H126" s="107">
        <v>2335</v>
      </c>
      <c r="I126" s="104">
        <f>J123*2</f>
        <v>1904</v>
      </c>
      <c r="J126" s="151">
        <v>1904</v>
      </c>
      <c r="K126" s="105" t="s">
        <v>7</v>
      </c>
    </row>
    <row r="127" spans="1:11" s="118" customFormat="1" ht="12">
      <c r="A127" s="96" t="s">
        <v>43</v>
      </c>
      <c r="B127" s="96">
        <v>5195</v>
      </c>
      <c r="C127" s="97" t="s">
        <v>236</v>
      </c>
      <c r="D127" s="313"/>
      <c r="E127" s="325"/>
      <c r="F127" s="320"/>
      <c r="G127" s="321"/>
      <c r="H127" s="127">
        <v>2335</v>
      </c>
      <c r="I127" s="125">
        <f>J124*2</f>
        <v>1906</v>
      </c>
      <c r="J127" s="117">
        <v>1906</v>
      </c>
      <c r="K127" s="126" t="s">
        <v>7</v>
      </c>
    </row>
    <row r="128" spans="1:11" ht="12">
      <c r="A128" s="13" t="s">
        <v>43</v>
      </c>
      <c r="B128" s="13">
        <v>5196</v>
      </c>
      <c r="C128" s="24" t="s">
        <v>237</v>
      </c>
      <c r="D128" s="313"/>
      <c r="E128" s="326" t="s">
        <v>196</v>
      </c>
      <c r="F128" s="320"/>
      <c r="G128" s="321"/>
      <c r="H128" s="30">
        <v>77</v>
      </c>
      <c r="I128" s="25" t="e">
        <f>I125*2</f>
        <v>#VALUE!</v>
      </c>
      <c r="J128" s="26">
        <v>64</v>
      </c>
      <c r="K128" s="27" t="s">
        <v>8</v>
      </c>
    </row>
    <row r="129" spans="1:11" ht="12">
      <c r="A129" s="207" t="s">
        <v>43</v>
      </c>
      <c r="B129" s="207">
        <v>5197</v>
      </c>
      <c r="C129" s="24" t="s">
        <v>238</v>
      </c>
      <c r="D129" s="359"/>
      <c r="E129" s="205" t="s">
        <v>199</v>
      </c>
      <c r="F129" s="360"/>
      <c r="G129" s="361"/>
      <c r="H129" s="30">
        <v>3704</v>
      </c>
      <c r="I129" s="25" t="e">
        <f>I123*3</f>
        <v>#REF!</v>
      </c>
      <c r="J129" s="26">
        <v>212</v>
      </c>
      <c r="K129" s="310" t="s">
        <v>90</v>
      </c>
    </row>
    <row r="130" spans="1:11" ht="12">
      <c r="A130" s="198" t="s">
        <v>43</v>
      </c>
      <c r="B130" s="198">
        <v>5198</v>
      </c>
      <c r="C130" s="24" t="s">
        <v>239</v>
      </c>
      <c r="D130" s="314"/>
      <c r="E130" s="154" t="s">
        <v>200</v>
      </c>
      <c r="F130" s="322"/>
      <c r="G130" s="323"/>
      <c r="H130" s="30">
        <v>122</v>
      </c>
      <c r="I130" s="25">
        <f>J125*3</f>
        <v>96</v>
      </c>
      <c r="J130" s="26">
        <v>212</v>
      </c>
      <c r="K130" s="311"/>
    </row>
    <row r="131" ht="12">
      <c r="J131" s="42"/>
    </row>
    <row r="132" spans="1:11" ht="18" customHeight="1">
      <c r="A132" s="44" t="s">
        <v>9</v>
      </c>
      <c r="B132" s="4"/>
      <c r="C132" s="17"/>
      <c r="D132" s="5"/>
      <c r="E132" s="41"/>
      <c r="F132" s="16"/>
      <c r="G132" s="16"/>
      <c r="H132" s="22"/>
      <c r="I132" s="22"/>
      <c r="J132" s="42"/>
      <c r="K132" s="43"/>
    </row>
    <row r="133" spans="1:11" ht="13.5" customHeight="1">
      <c r="A133" s="327" t="s">
        <v>2</v>
      </c>
      <c r="B133" s="327"/>
      <c r="C133" s="337" t="s">
        <v>0</v>
      </c>
      <c r="D133" s="327" t="s">
        <v>1</v>
      </c>
      <c r="E133" s="327"/>
      <c r="F133" s="327"/>
      <c r="G133" s="327"/>
      <c r="H133" s="300" t="s">
        <v>11</v>
      </c>
      <c r="I133" s="300" t="s">
        <v>12</v>
      </c>
      <c r="J133" s="308" t="s">
        <v>6</v>
      </c>
      <c r="K133" s="300" t="s">
        <v>5</v>
      </c>
    </row>
    <row r="134" spans="1:11" ht="12">
      <c r="A134" s="13" t="s">
        <v>3</v>
      </c>
      <c r="B134" s="13" t="s">
        <v>4</v>
      </c>
      <c r="C134" s="337"/>
      <c r="D134" s="327"/>
      <c r="E134" s="327"/>
      <c r="F134" s="327"/>
      <c r="G134" s="327"/>
      <c r="H134" s="301"/>
      <c r="I134" s="301"/>
      <c r="J134" s="308"/>
      <c r="K134" s="301"/>
    </row>
    <row r="135" spans="1:11" ht="13.5" customHeight="1">
      <c r="A135" s="176" t="s">
        <v>43</v>
      </c>
      <c r="B135" s="176">
        <v>3721</v>
      </c>
      <c r="C135" s="24" t="s">
        <v>203</v>
      </c>
      <c r="D135" s="312" t="s">
        <v>240</v>
      </c>
      <c r="E135" s="331" t="s">
        <v>197</v>
      </c>
      <c r="F135" s="318" t="s">
        <v>205</v>
      </c>
      <c r="G135" s="319"/>
      <c r="H135" s="25">
        <v>1168</v>
      </c>
      <c r="I135" s="25" t="e">
        <f>ROUND(H135/H142*J142,0)</f>
        <v>#DIV/0!</v>
      </c>
      <c r="J135" s="26">
        <v>848</v>
      </c>
      <c r="K135" s="173" t="s">
        <v>7</v>
      </c>
    </row>
    <row r="136" spans="1:11" ht="12">
      <c r="A136" s="13" t="s">
        <v>43</v>
      </c>
      <c r="B136" s="13">
        <v>3722</v>
      </c>
      <c r="C136" s="24" t="s">
        <v>19</v>
      </c>
      <c r="D136" s="313"/>
      <c r="E136" s="333"/>
      <c r="F136" s="320"/>
      <c r="G136" s="321"/>
      <c r="H136" s="25">
        <v>38</v>
      </c>
      <c r="I136" s="25" t="e">
        <f>ROUND(H136/#REF!*#REF!,0)</f>
        <v>#REF!</v>
      </c>
      <c r="J136" s="26">
        <v>28</v>
      </c>
      <c r="K136" s="27" t="s">
        <v>8</v>
      </c>
    </row>
    <row r="137" spans="1:11" s="106" customFormat="1" ht="12">
      <c r="A137" s="102" t="s">
        <v>43</v>
      </c>
      <c r="B137" s="152">
        <v>1227</v>
      </c>
      <c r="C137" s="103" t="s">
        <v>20</v>
      </c>
      <c r="D137" s="313"/>
      <c r="E137" s="331" t="s">
        <v>198</v>
      </c>
      <c r="F137" s="320"/>
      <c r="G137" s="321"/>
      <c r="H137" s="107">
        <v>2335</v>
      </c>
      <c r="I137" s="104">
        <f>J135*2</f>
        <v>1696</v>
      </c>
      <c r="J137" s="151">
        <v>1695</v>
      </c>
      <c r="K137" s="105" t="s">
        <v>7</v>
      </c>
    </row>
    <row r="138" spans="1:11" s="118" customFormat="1" ht="12">
      <c r="A138" s="96" t="s">
        <v>43</v>
      </c>
      <c r="B138" s="96">
        <v>3723</v>
      </c>
      <c r="C138" s="97" t="s">
        <v>20</v>
      </c>
      <c r="D138" s="313"/>
      <c r="E138" s="332"/>
      <c r="F138" s="320"/>
      <c r="G138" s="321"/>
      <c r="H138" s="127">
        <v>2335</v>
      </c>
      <c r="I138" s="125" t="e">
        <f>#REF!*2</f>
        <v>#REF!</v>
      </c>
      <c r="J138" s="117">
        <v>1697</v>
      </c>
      <c r="K138" s="126" t="s">
        <v>7</v>
      </c>
    </row>
    <row r="139" spans="1:11" ht="12">
      <c r="A139" s="13" t="s">
        <v>43</v>
      </c>
      <c r="B139" s="13">
        <v>3724</v>
      </c>
      <c r="C139" s="24" t="s">
        <v>21</v>
      </c>
      <c r="D139" s="313"/>
      <c r="E139" s="333" t="s">
        <v>196</v>
      </c>
      <c r="F139" s="320"/>
      <c r="G139" s="321"/>
      <c r="H139" s="30">
        <v>77</v>
      </c>
      <c r="I139" s="25" t="e">
        <f>I136*2</f>
        <v>#REF!</v>
      </c>
      <c r="J139" s="26">
        <v>57</v>
      </c>
      <c r="K139" s="27" t="s">
        <v>8</v>
      </c>
    </row>
    <row r="140" spans="1:11" ht="12">
      <c r="A140" s="176" t="s">
        <v>43</v>
      </c>
      <c r="B140" s="176">
        <v>3725</v>
      </c>
      <c r="C140" s="24" t="s">
        <v>22</v>
      </c>
      <c r="D140" s="313"/>
      <c r="E140" s="177" t="s">
        <v>199</v>
      </c>
      <c r="F140" s="320"/>
      <c r="G140" s="321"/>
      <c r="H140" s="30">
        <v>3704</v>
      </c>
      <c r="I140" s="25" t="e">
        <f>I135*3</f>
        <v>#DIV/0!</v>
      </c>
      <c r="J140" s="26">
        <v>194</v>
      </c>
      <c r="K140" s="310" t="s">
        <v>90</v>
      </c>
    </row>
    <row r="141" spans="1:11" ht="12">
      <c r="A141" s="176" t="s">
        <v>43</v>
      </c>
      <c r="B141" s="176">
        <v>3726</v>
      </c>
      <c r="C141" s="24" t="s">
        <v>23</v>
      </c>
      <c r="D141" s="314"/>
      <c r="E141" s="45" t="s">
        <v>200</v>
      </c>
      <c r="F141" s="322"/>
      <c r="G141" s="323"/>
      <c r="H141" s="30">
        <v>122</v>
      </c>
      <c r="I141" s="25">
        <f>J136*3</f>
        <v>84</v>
      </c>
      <c r="J141" s="26">
        <v>194</v>
      </c>
      <c r="K141" s="311"/>
    </row>
    <row r="142" spans="1:11" ht="12" customHeight="1">
      <c r="A142" s="4"/>
      <c r="B142" s="4"/>
      <c r="C142" s="17"/>
      <c r="D142" s="5"/>
      <c r="E142" s="41"/>
      <c r="F142" s="16"/>
      <c r="G142" s="16"/>
      <c r="H142" s="22"/>
      <c r="I142" s="22"/>
      <c r="J142" s="42"/>
      <c r="K142" s="43"/>
    </row>
    <row r="143" spans="1:11" ht="18" customHeight="1">
      <c r="A143" s="44" t="s">
        <v>224</v>
      </c>
      <c r="B143" s="4"/>
      <c r="C143" s="17"/>
      <c r="D143" s="5"/>
      <c r="E143" s="41"/>
      <c r="F143" s="16"/>
      <c r="G143" s="16"/>
      <c r="H143" s="22"/>
      <c r="I143" s="22"/>
      <c r="J143" s="42"/>
      <c r="K143" s="43"/>
    </row>
    <row r="144" spans="1:11" ht="13.5" customHeight="1">
      <c r="A144" s="327" t="s">
        <v>2</v>
      </c>
      <c r="B144" s="327"/>
      <c r="C144" s="337" t="s">
        <v>0</v>
      </c>
      <c r="D144" s="327" t="s">
        <v>1</v>
      </c>
      <c r="E144" s="327"/>
      <c r="F144" s="327"/>
      <c r="G144" s="327"/>
      <c r="H144" s="300" t="s">
        <v>11</v>
      </c>
      <c r="I144" s="300" t="s">
        <v>12</v>
      </c>
      <c r="J144" s="308" t="s">
        <v>6</v>
      </c>
      <c r="K144" s="300" t="s">
        <v>5</v>
      </c>
    </row>
    <row r="145" spans="1:11" ht="14.25" customHeight="1">
      <c r="A145" s="13" t="s">
        <v>3</v>
      </c>
      <c r="B145" s="13" t="s">
        <v>4</v>
      </c>
      <c r="C145" s="337"/>
      <c r="D145" s="327"/>
      <c r="E145" s="327"/>
      <c r="F145" s="327"/>
      <c r="G145" s="327"/>
      <c r="H145" s="301"/>
      <c r="I145" s="301"/>
      <c r="J145" s="308"/>
      <c r="K145" s="301"/>
    </row>
    <row r="146" spans="1:11" ht="13.5" customHeight="1">
      <c r="A146" s="176" t="s">
        <v>43</v>
      </c>
      <c r="B146" s="176">
        <v>3727</v>
      </c>
      <c r="C146" s="24" t="s">
        <v>204</v>
      </c>
      <c r="D146" s="312" t="s">
        <v>240</v>
      </c>
      <c r="E146" s="331" t="s">
        <v>197</v>
      </c>
      <c r="F146" s="318" t="s">
        <v>225</v>
      </c>
      <c r="G146" s="319"/>
      <c r="H146" s="25">
        <v>1168</v>
      </c>
      <c r="I146" s="25" t="e">
        <f>ROUND(H146/#REF!*#REF!,0)</f>
        <v>#REF!</v>
      </c>
      <c r="J146" s="26">
        <v>848</v>
      </c>
      <c r="K146" s="173" t="s">
        <v>7</v>
      </c>
    </row>
    <row r="147" spans="1:11" ht="12">
      <c r="A147" s="13" t="s">
        <v>43</v>
      </c>
      <c r="B147" s="13">
        <v>3728</v>
      </c>
      <c r="C147" s="24" t="s">
        <v>24</v>
      </c>
      <c r="D147" s="313"/>
      <c r="E147" s="333"/>
      <c r="F147" s="320"/>
      <c r="G147" s="321"/>
      <c r="H147" s="25">
        <v>38</v>
      </c>
      <c r="I147" s="25" t="e">
        <f>ROUND(H147/H159*J159,0)</f>
        <v>#DIV/0!</v>
      </c>
      <c r="J147" s="26">
        <v>28</v>
      </c>
      <c r="K147" s="27" t="s">
        <v>8</v>
      </c>
    </row>
    <row r="148" spans="1:11" s="106" customFormat="1" ht="12">
      <c r="A148" s="102" t="s">
        <v>43</v>
      </c>
      <c r="B148" s="152">
        <v>1228</v>
      </c>
      <c r="C148" s="103" t="s">
        <v>25</v>
      </c>
      <c r="D148" s="313"/>
      <c r="E148" s="331" t="s">
        <v>198</v>
      </c>
      <c r="F148" s="320"/>
      <c r="G148" s="321"/>
      <c r="H148" s="107">
        <v>2335</v>
      </c>
      <c r="I148" s="104">
        <f>J146*2</f>
        <v>1696</v>
      </c>
      <c r="J148" s="151">
        <v>1695</v>
      </c>
      <c r="K148" s="105" t="s">
        <v>7</v>
      </c>
    </row>
    <row r="149" spans="1:11" s="118" customFormat="1" ht="12">
      <c r="A149" s="96" t="s">
        <v>43</v>
      </c>
      <c r="B149" s="96">
        <v>3729</v>
      </c>
      <c r="C149" s="97" t="s">
        <v>25</v>
      </c>
      <c r="D149" s="313"/>
      <c r="E149" s="332"/>
      <c r="F149" s="320"/>
      <c r="G149" s="321"/>
      <c r="H149" s="127">
        <v>2335</v>
      </c>
      <c r="I149" s="125" t="e">
        <f>#REF!*2</f>
        <v>#REF!</v>
      </c>
      <c r="J149" s="117">
        <v>1697</v>
      </c>
      <c r="K149" s="126" t="s">
        <v>7</v>
      </c>
    </row>
    <row r="150" spans="1:11" ht="12">
      <c r="A150" s="13" t="s">
        <v>43</v>
      </c>
      <c r="B150" s="13">
        <v>3730</v>
      </c>
      <c r="C150" s="24" t="s">
        <v>26</v>
      </c>
      <c r="D150" s="313"/>
      <c r="E150" s="333" t="s">
        <v>196</v>
      </c>
      <c r="F150" s="320"/>
      <c r="G150" s="321"/>
      <c r="H150" s="30">
        <v>77</v>
      </c>
      <c r="I150" s="25" t="e">
        <f>I147*2</f>
        <v>#DIV/0!</v>
      </c>
      <c r="J150" s="26">
        <v>57</v>
      </c>
      <c r="K150" s="27" t="s">
        <v>8</v>
      </c>
    </row>
    <row r="151" spans="1:11" ht="12">
      <c r="A151" s="176" t="s">
        <v>43</v>
      </c>
      <c r="B151" s="176">
        <v>3731</v>
      </c>
      <c r="C151" s="24" t="s">
        <v>27</v>
      </c>
      <c r="D151" s="313"/>
      <c r="E151" s="177" t="s">
        <v>199</v>
      </c>
      <c r="F151" s="320"/>
      <c r="G151" s="321"/>
      <c r="H151" s="30">
        <v>3704</v>
      </c>
      <c r="I151" s="25" t="e">
        <f>I146*3</f>
        <v>#REF!</v>
      </c>
      <c r="J151" s="26">
        <v>194</v>
      </c>
      <c r="K151" s="310" t="s">
        <v>90</v>
      </c>
    </row>
    <row r="152" spans="1:11" ht="12">
      <c r="A152" s="176" t="s">
        <v>43</v>
      </c>
      <c r="B152" s="176">
        <v>3732</v>
      </c>
      <c r="C152" s="24" t="s">
        <v>28</v>
      </c>
      <c r="D152" s="314"/>
      <c r="E152" s="45" t="s">
        <v>200</v>
      </c>
      <c r="F152" s="322"/>
      <c r="G152" s="323"/>
      <c r="H152" s="30">
        <v>122</v>
      </c>
      <c r="I152" s="25">
        <f>J147*3</f>
        <v>84</v>
      </c>
      <c r="J152" s="26">
        <v>194</v>
      </c>
      <c r="K152" s="311"/>
    </row>
  </sheetData>
  <mergeCells count="180">
    <mergeCell ref="K144:K145"/>
    <mergeCell ref="D146:D152"/>
    <mergeCell ref="E146:E147"/>
    <mergeCell ref="F146:G152"/>
    <mergeCell ref="E148:E150"/>
    <mergeCell ref="K151:K152"/>
    <mergeCell ref="A144:B144"/>
    <mergeCell ref="C144:C145"/>
    <mergeCell ref="D144:G145"/>
    <mergeCell ref="H144:H145"/>
    <mergeCell ref="I144:I145"/>
    <mergeCell ref="J144:J145"/>
    <mergeCell ref="K133:K134"/>
    <mergeCell ref="D135:D141"/>
    <mergeCell ref="E135:E136"/>
    <mergeCell ref="F135:G141"/>
    <mergeCell ref="E137:E139"/>
    <mergeCell ref="K140:K141"/>
    <mergeCell ref="A133:B133"/>
    <mergeCell ref="C133:C134"/>
    <mergeCell ref="D133:G134"/>
    <mergeCell ref="H133:H134"/>
    <mergeCell ref="I133:I134"/>
    <mergeCell ref="J133:J134"/>
    <mergeCell ref="F114:G114"/>
    <mergeCell ref="F115:G115"/>
    <mergeCell ref="K105:K106"/>
    <mergeCell ref="D107:D114"/>
    <mergeCell ref="E107:E109"/>
    <mergeCell ref="F107:G107"/>
    <mergeCell ref="F109:G109"/>
    <mergeCell ref="E110:E112"/>
    <mergeCell ref="F110:G110"/>
    <mergeCell ref="F112:G112"/>
    <mergeCell ref="F113:G113"/>
    <mergeCell ref="K113:K114"/>
    <mergeCell ref="D115:D118"/>
    <mergeCell ref="K115:K118"/>
    <mergeCell ref="F117:G117"/>
    <mergeCell ref="F118:G118"/>
    <mergeCell ref="F116:G116"/>
    <mergeCell ref="F111:G111"/>
    <mergeCell ref="F108:G108"/>
    <mergeCell ref="A105:B105"/>
    <mergeCell ref="C105:C106"/>
    <mergeCell ref="D105:G106"/>
    <mergeCell ref="H105:H106"/>
    <mergeCell ref="I105:I106"/>
    <mergeCell ref="J105:J106"/>
    <mergeCell ref="K94:K95"/>
    <mergeCell ref="D96:D102"/>
    <mergeCell ref="E96:E97"/>
    <mergeCell ref="F96:G102"/>
    <mergeCell ref="E98:E100"/>
    <mergeCell ref="K101:K102"/>
    <mergeCell ref="A94:B94"/>
    <mergeCell ref="C94:C95"/>
    <mergeCell ref="D94:G95"/>
    <mergeCell ref="H94:H95"/>
    <mergeCell ref="I94:I95"/>
    <mergeCell ref="J94:J95"/>
    <mergeCell ref="K83:K84"/>
    <mergeCell ref="D85:D91"/>
    <mergeCell ref="E85:E86"/>
    <mergeCell ref="F85:G91"/>
    <mergeCell ref="E87:E89"/>
    <mergeCell ref="K90:K91"/>
    <mergeCell ref="A83:B83"/>
    <mergeCell ref="C83:C84"/>
    <mergeCell ref="D83:G84"/>
    <mergeCell ref="H83:H84"/>
    <mergeCell ref="I83:I84"/>
    <mergeCell ref="J83:J84"/>
    <mergeCell ref="F64:G64"/>
    <mergeCell ref="F65:G65"/>
    <mergeCell ref="K55:K56"/>
    <mergeCell ref="D57:D64"/>
    <mergeCell ref="E57:E59"/>
    <mergeCell ref="F57:G57"/>
    <mergeCell ref="F59:G59"/>
    <mergeCell ref="E60:E62"/>
    <mergeCell ref="F60:G60"/>
    <mergeCell ref="F62:G62"/>
    <mergeCell ref="F63:G63"/>
    <mergeCell ref="K63:K64"/>
    <mergeCell ref="D65:D68"/>
    <mergeCell ref="K65:K68"/>
    <mergeCell ref="F67:G67"/>
    <mergeCell ref="F68:G68"/>
    <mergeCell ref="F66:G66"/>
    <mergeCell ref="K44:K45"/>
    <mergeCell ref="D46:D52"/>
    <mergeCell ref="E46:E47"/>
    <mergeCell ref="F46:G52"/>
    <mergeCell ref="E48:E50"/>
    <mergeCell ref="K51:K52"/>
    <mergeCell ref="A44:B44"/>
    <mergeCell ref="C44:C45"/>
    <mergeCell ref="D44:G45"/>
    <mergeCell ref="H44:H45"/>
    <mergeCell ref="I44:I45"/>
    <mergeCell ref="J44:J45"/>
    <mergeCell ref="A33:B33"/>
    <mergeCell ref="C33:C34"/>
    <mergeCell ref="D33:G34"/>
    <mergeCell ref="H33:H34"/>
    <mergeCell ref="I33:I34"/>
    <mergeCell ref="J33:J34"/>
    <mergeCell ref="A55:B55"/>
    <mergeCell ref="C55:C56"/>
    <mergeCell ref="D55:G56"/>
    <mergeCell ref="H55:H56"/>
    <mergeCell ref="I55:I56"/>
    <mergeCell ref="J55:J56"/>
    <mergeCell ref="F15:G15"/>
    <mergeCell ref="K33:K34"/>
    <mergeCell ref="D35:D41"/>
    <mergeCell ref="E35:E36"/>
    <mergeCell ref="F35:G41"/>
    <mergeCell ref="E37:E39"/>
    <mergeCell ref="K40:K41"/>
    <mergeCell ref="D15:D18"/>
    <mergeCell ref="K15:K18"/>
    <mergeCell ref="F17:G17"/>
    <mergeCell ref="F18:G18"/>
    <mergeCell ref="F16:G16"/>
    <mergeCell ref="A2:D2"/>
    <mergeCell ref="A5:B5"/>
    <mergeCell ref="C5:C6"/>
    <mergeCell ref="D5:G6"/>
    <mergeCell ref="H5:H6"/>
    <mergeCell ref="I5:I6"/>
    <mergeCell ref="J5:J6"/>
    <mergeCell ref="K5:K6"/>
    <mergeCell ref="D7:D14"/>
    <mergeCell ref="E7:E9"/>
    <mergeCell ref="F7:G7"/>
    <mergeCell ref="F9:G9"/>
    <mergeCell ref="E10:E12"/>
    <mergeCell ref="F10:G10"/>
    <mergeCell ref="F12:G12"/>
    <mergeCell ref="F13:G13"/>
    <mergeCell ref="K13:K14"/>
    <mergeCell ref="F14:G14"/>
    <mergeCell ref="A21:B21"/>
    <mergeCell ref="C21:C22"/>
    <mergeCell ref="D21:G22"/>
    <mergeCell ref="H21:H22"/>
    <mergeCell ref="I21:I22"/>
    <mergeCell ref="J21:J22"/>
    <mergeCell ref="K21:K22"/>
    <mergeCell ref="D23:D30"/>
    <mergeCell ref="E23:E25"/>
    <mergeCell ref="F23:G30"/>
    <mergeCell ref="E26:E28"/>
    <mergeCell ref="K29:K30"/>
    <mergeCell ref="A71:B71"/>
    <mergeCell ref="C71:C72"/>
    <mergeCell ref="D71:G72"/>
    <mergeCell ref="H71:H72"/>
    <mergeCell ref="I71:I72"/>
    <mergeCell ref="J71:J72"/>
    <mergeCell ref="K71:K72"/>
    <mergeCell ref="D73:D80"/>
    <mergeCell ref="E73:E75"/>
    <mergeCell ref="F73:G80"/>
    <mergeCell ref="E76:E78"/>
    <mergeCell ref="K79:K80"/>
    <mergeCell ref="A121:B121"/>
    <mergeCell ref="C121:C122"/>
    <mergeCell ref="D121:G122"/>
    <mergeCell ref="H121:H122"/>
    <mergeCell ref="I121:I122"/>
    <mergeCell ref="J121:J122"/>
    <mergeCell ref="K121:K122"/>
    <mergeCell ref="D123:D130"/>
    <mergeCell ref="E123:E125"/>
    <mergeCell ref="F123:G130"/>
    <mergeCell ref="E126:E128"/>
    <mergeCell ref="K129:K130"/>
  </mergeCells>
  <printOptions horizontalCentered="1" verticalCentered="1"/>
  <pageMargins left="0.5905511811023623" right="0.2755905511811024" top="0.4330708661417323" bottom="0.5511811023622047" header="0.31496062992125984" footer="0.31496062992125984"/>
  <pageSetup cellComments="asDisplayed" fitToHeight="2" horizontalDpi="600" verticalDpi="600" orientation="portrait" paperSize="9" scale="66" r:id="rId1"/>
  <headerFooter>
    <oddFooter>&amp;R&amp;"-,標準"&amp;12■&amp;A</oddFooter>
  </headerFooter>
  <rowBreaks count="1" manualBreakCount="1">
    <brk id="8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52"/>
  <sheetViews>
    <sheetView tabSelected="1" view="pageBreakPreview" zoomScale="85" zoomScaleSheetLayoutView="85" workbookViewId="0" topLeftCell="A126">
      <selection activeCell="E1" sqref="E1"/>
    </sheetView>
  </sheetViews>
  <sheetFormatPr defaultColWidth="9.140625" defaultRowHeight="12"/>
  <cols>
    <col min="1" max="1" width="6.7109375" style="3" customWidth="1"/>
    <col min="2" max="2" width="7.140625" style="3" customWidth="1"/>
    <col min="3" max="3" width="37.57421875" style="12" customWidth="1"/>
    <col min="4" max="4" width="15.57421875" style="3" customWidth="1"/>
    <col min="5" max="5" width="54.8515625" style="3" customWidth="1"/>
    <col min="6" max="6" width="12.421875" style="3" customWidth="1"/>
    <col min="7" max="7" width="41.140625" style="3" hidden="1" customWidth="1"/>
    <col min="8" max="9" width="10.421875" style="46" hidden="1" customWidth="1"/>
    <col min="10" max="10" width="9.140625" style="3" customWidth="1"/>
    <col min="11" max="11" width="11.7109375" style="3" customWidth="1"/>
    <col min="12" max="16384" width="9.140625" style="3" customWidth="1"/>
  </cols>
  <sheetData>
    <row r="1" spans="1:11" ht="18.75">
      <c r="A1" s="2" t="s">
        <v>41</v>
      </c>
      <c r="B1" s="6"/>
      <c r="H1" s="3"/>
      <c r="I1" s="3"/>
      <c r="K1" s="7"/>
    </row>
    <row r="2" spans="1:11" ht="18.75">
      <c r="A2" s="357" t="s">
        <v>63</v>
      </c>
      <c r="B2" s="357"/>
      <c r="C2" s="357"/>
      <c r="D2" s="357"/>
      <c r="E2" s="2" t="s">
        <v>64</v>
      </c>
      <c r="H2" s="3"/>
      <c r="I2" s="3"/>
      <c r="K2" s="7"/>
    </row>
    <row r="3" spans="1:11" ht="18.75">
      <c r="A3" s="2" t="s">
        <v>62</v>
      </c>
      <c r="B3" s="6"/>
      <c r="C3" s="3"/>
      <c r="D3" s="2"/>
      <c r="E3" s="2" t="s">
        <v>53</v>
      </c>
      <c r="H3" s="3"/>
      <c r="I3" s="3"/>
      <c r="K3" s="7"/>
    </row>
    <row r="4" spans="1:13" ht="18.75">
      <c r="A4" s="2" t="s">
        <v>44</v>
      </c>
      <c r="B4" s="16"/>
      <c r="C4" s="17"/>
      <c r="D4" s="18"/>
      <c r="E4" s="18"/>
      <c r="F4" s="19"/>
      <c r="G4" s="19"/>
      <c r="H4" s="20"/>
      <c r="I4" s="20"/>
      <c r="J4" s="20"/>
      <c r="K4" s="21"/>
      <c r="L4" s="22"/>
      <c r="M4" s="23"/>
    </row>
    <row r="5" spans="1:11" ht="12">
      <c r="A5" s="327" t="s">
        <v>2</v>
      </c>
      <c r="B5" s="327"/>
      <c r="C5" s="337" t="s">
        <v>0</v>
      </c>
      <c r="D5" s="327" t="s">
        <v>1</v>
      </c>
      <c r="E5" s="327"/>
      <c r="F5" s="327"/>
      <c r="G5" s="327"/>
      <c r="H5" s="300" t="s">
        <v>11</v>
      </c>
      <c r="I5" s="300" t="s">
        <v>12</v>
      </c>
      <c r="J5" s="308" t="s">
        <v>6</v>
      </c>
      <c r="K5" s="300" t="s">
        <v>5</v>
      </c>
    </row>
    <row r="6" spans="1:11" ht="12">
      <c r="A6" s="13" t="s">
        <v>3</v>
      </c>
      <c r="B6" s="13" t="s">
        <v>4</v>
      </c>
      <c r="C6" s="337"/>
      <c r="D6" s="327"/>
      <c r="E6" s="327"/>
      <c r="F6" s="327"/>
      <c r="G6" s="327"/>
      <c r="H6" s="301"/>
      <c r="I6" s="301"/>
      <c r="J6" s="308"/>
      <c r="K6" s="301"/>
    </row>
    <row r="7" spans="1:11" s="106" customFormat="1" ht="13.5" customHeight="1">
      <c r="A7" s="102" t="s">
        <v>43</v>
      </c>
      <c r="B7" s="152">
        <v>1229</v>
      </c>
      <c r="C7" s="103" t="s">
        <v>13</v>
      </c>
      <c r="D7" s="312" t="s">
        <v>240</v>
      </c>
      <c r="E7" s="324" t="s">
        <v>197</v>
      </c>
      <c r="F7" s="302"/>
      <c r="G7" s="303"/>
      <c r="H7" s="104">
        <v>1168</v>
      </c>
      <c r="I7" s="104" t="e">
        <f>ROUND(H7/#REF!*#REF!,0)</f>
        <v>#REF!</v>
      </c>
      <c r="J7" s="151">
        <v>1188</v>
      </c>
      <c r="K7" s="105" t="s">
        <v>7</v>
      </c>
    </row>
    <row r="8" spans="1:11" s="118" customFormat="1" ht="13.5" customHeight="1">
      <c r="A8" s="96" t="s">
        <v>43</v>
      </c>
      <c r="B8" s="96">
        <v>3733</v>
      </c>
      <c r="C8" s="97" t="s">
        <v>13</v>
      </c>
      <c r="D8" s="313"/>
      <c r="E8" s="325"/>
      <c r="F8" s="131"/>
      <c r="G8" s="132"/>
      <c r="H8" s="125"/>
      <c r="I8" s="125"/>
      <c r="J8" s="117">
        <v>1189</v>
      </c>
      <c r="K8" s="126" t="s">
        <v>7</v>
      </c>
    </row>
    <row r="9" spans="1:11" ht="12">
      <c r="A9" s="13" t="s">
        <v>43</v>
      </c>
      <c r="B9" s="13">
        <v>3734</v>
      </c>
      <c r="C9" s="24" t="s">
        <v>14</v>
      </c>
      <c r="D9" s="313"/>
      <c r="E9" s="326"/>
      <c r="F9" s="304"/>
      <c r="G9" s="305"/>
      <c r="H9" s="25">
        <v>38</v>
      </c>
      <c r="I9" s="25">
        <f>ROUND(H9/H15*J15,0)</f>
        <v>12</v>
      </c>
      <c r="J9" s="26">
        <v>39</v>
      </c>
      <c r="K9" s="27" t="s">
        <v>8</v>
      </c>
    </row>
    <row r="10" spans="1:11" s="106" customFormat="1" ht="12">
      <c r="A10" s="102" t="s">
        <v>43</v>
      </c>
      <c r="B10" s="152">
        <v>1230</v>
      </c>
      <c r="C10" s="103" t="s">
        <v>15</v>
      </c>
      <c r="D10" s="313"/>
      <c r="E10" s="324" t="s">
        <v>198</v>
      </c>
      <c r="F10" s="302"/>
      <c r="G10" s="303"/>
      <c r="H10" s="107">
        <v>2335</v>
      </c>
      <c r="I10" s="104">
        <f>J7*2</f>
        <v>2376</v>
      </c>
      <c r="J10" s="151">
        <v>2376</v>
      </c>
      <c r="K10" s="105" t="s">
        <v>7</v>
      </c>
    </row>
    <row r="11" spans="1:11" s="118" customFormat="1" ht="12">
      <c r="A11" s="96" t="s">
        <v>43</v>
      </c>
      <c r="B11" s="96">
        <v>3735</v>
      </c>
      <c r="C11" s="97" t="s">
        <v>15</v>
      </c>
      <c r="D11" s="313"/>
      <c r="E11" s="325"/>
      <c r="F11" s="131"/>
      <c r="G11" s="132"/>
      <c r="H11" s="127"/>
      <c r="I11" s="125"/>
      <c r="J11" s="117">
        <v>2378</v>
      </c>
      <c r="K11" s="126" t="s">
        <v>7</v>
      </c>
    </row>
    <row r="12" spans="1:11" ht="12">
      <c r="A12" s="13" t="s">
        <v>43</v>
      </c>
      <c r="B12" s="13">
        <v>3736</v>
      </c>
      <c r="C12" s="24" t="s">
        <v>16</v>
      </c>
      <c r="D12" s="313"/>
      <c r="E12" s="326" t="s">
        <v>196</v>
      </c>
      <c r="F12" s="335"/>
      <c r="G12" s="336"/>
      <c r="H12" s="30">
        <v>77</v>
      </c>
      <c r="I12" s="25">
        <f>I9*2</f>
        <v>24</v>
      </c>
      <c r="J12" s="26">
        <v>80</v>
      </c>
      <c r="K12" s="27" t="s">
        <v>8</v>
      </c>
    </row>
    <row r="13" spans="1:11" ht="12.75" customHeight="1">
      <c r="A13" s="176" t="s">
        <v>43</v>
      </c>
      <c r="B13" s="176">
        <v>3737</v>
      </c>
      <c r="C13" s="24" t="s">
        <v>17</v>
      </c>
      <c r="D13" s="313"/>
      <c r="E13" s="174" t="s">
        <v>199</v>
      </c>
      <c r="F13" s="306"/>
      <c r="G13" s="307"/>
      <c r="H13" s="30">
        <v>3704</v>
      </c>
      <c r="I13" s="25" t="e">
        <f>I7*3</f>
        <v>#REF!</v>
      </c>
      <c r="J13" s="26">
        <v>272</v>
      </c>
      <c r="K13" s="310" t="s">
        <v>90</v>
      </c>
    </row>
    <row r="14" spans="1:11" ht="12">
      <c r="A14" s="176" t="s">
        <v>43</v>
      </c>
      <c r="B14" s="176">
        <v>3738</v>
      </c>
      <c r="C14" s="24" t="s">
        <v>18</v>
      </c>
      <c r="D14" s="314"/>
      <c r="E14" s="174" t="s">
        <v>200</v>
      </c>
      <c r="F14" s="306"/>
      <c r="G14" s="307"/>
      <c r="H14" s="30">
        <v>122</v>
      </c>
      <c r="I14" s="25">
        <f>J9*3</f>
        <v>117</v>
      </c>
      <c r="J14" s="26">
        <v>272</v>
      </c>
      <c r="K14" s="311"/>
    </row>
    <row r="15" spans="1:11" ht="17.25" customHeight="1">
      <c r="A15" s="176" t="s">
        <v>43</v>
      </c>
      <c r="B15" s="176">
        <v>3741</v>
      </c>
      <c r="C15" s="24" t="s">
        <v>249</v>
      </c>
      <c r="D15" s="334" t="s">
        <v>253</v>
      </c>
      <c r="E15" s="175" t="s">
        <v>201</v>
      </c>
      <c r="F15" s="306"/>
      <c r="G15" s="307"/>
      <c r="H15" s="30">
        <v>270</v>
      </c>
      <c r="I15" s="30">
        <v>190</v>
      </c>
      <c r="J15" s="26">
        <v>88</v>
      </c>
      <c r="K15" s="310" t="s">
        <v>7</v>
      </c>
    </row>
    <row r="16" spans="1:11" ht="14.25" customHeight="1">
      <c r="A16" s="161" t="s">
        <v>43</v>
      </c>
      <c r="B16" s="161">
        <v>3742</v>
      </c>
      <c r="C16" s="24" t="s">
        <v>250</v>
      </c>
      <c r="D16" s="334"/>
      <c r="E16" s="153" t="s">
        <v>202</v>
      </c>
      <c r="F16" s="306"/>
      <c r="G16" s="307"/>
      <c r="H16" s="30">
        <v>285</v>
      </c>
      <c r="I16" s="30">
        <v>190</v>
      </c>
      <c r="J16" s="26">
        <v>176</v>
      </c>
      <c r="K16" s="338"/>
    </row>
    <row r="17" spans="1:11" ht="14.25" customHeight="1">
      <c r="A17" s="161" t="s">
        <v>43</v>
      </c>
      <c r="B17" s="161">
        <v>3865</v>
      </c>
      <c r="C17" s="24" t="s">
        <v>251</v>
      </c>
      <c r="D17" s="334"/>
      <c r="E17" s="160" t="s">
        <v>201</v>
      </c>
      <c r="F17" s="306"/>
      <c r="G17" s="307"/>
      <c r="H17" s="22"/>
      <c r="I17" s="22"/>
      <c r="J17" s="26">
        <v>72</v>
      </c>
      <c r="K17" s="338"/>
    </row>
    <row r="18" spans="1:11" ht="14.25" customHeight="1">
      <c r="A18" s="161" t="s">
        <v>43</v>
      </c>
      <c r="B18" s="161">
        <v>3866</v>
      </c>
      <c r="C18" s="24" t="s">
        <v>252</v>
      </c>
      <c r="D18" s="334"/>
      <c r="E18" s="153" t="s">
        <v>202</v>
      </c>
      <c r="F18" s="306"/>
      <c r="G18" s="307"/>
      <c r="H18" s="22"/>
      <c r="I18" s="22"/>
      <c r="J18" s="26">
        <v>144</v>
      </c>
      <c r="K18" s="311"/>
    </row>
    <row r="19" spans="1:11" s="39" customFormat="1" ht="10.5" customHeight="1">
      <c r="A19" s="14"/>
      <c r="B19" s="14"/>
      <c r="C19" s="33"/>
      <c r="D19" s="15"/>
      <c r="E19" s="34"/>
      <c r="F19" s="35"/>
      <c r="G19" s="35"/>
      <c r="H19" s="36"/>
      <c r="I19" s="36"/>
      <c r="J19" s="37"/>
      <c r="K19" s="38"/>
    </row>
    <row r="20" spans="1:11" s="39" customFormat="1" ht="18" customHeight="1">
      <c r="A20" s="40" t="s">
        <v>232</v>
      </c>
      <c r="B20" s="14"/>
      <c r="C20" s="33"/>
      <c r="D20" s="15"/>
      <c r="E20" s="34"/>
      <c r="F20" s="35"/>
      <c r="G20" s="35"/>
      <c r="H20" s="36"/>
      <c r="I20" s="36"/>
      <c r="J20" s="37"/>
      <c r="K20" s="38"/>
    </row>
    <row r="21" spans="1:11" ht="12">
      <c r="A21" s="327" t="s">
        <v>2</v>
      </c>
      <c r="B21" s="327"/>
      <c r="C21" s="337" t="s">
        <v>0</v>
      </c>
      <c r="D21" s="327" t="s">
        <v>1</v>
      </c>
      <c r="E21" s="327"/>
      <c r="F21" s="327"/>
      <c r="G21" s="327"/>
      <c r="H21" s="300" t="s">
        <v>11</v>
      </c>
      <c r="I21" s="300" t="s">
        <v>12</v>
      </c>
      <c r="J21" s="308" t="s">
        <v>6</v>
      </c>
      <c r="K21" s="300" t="s">
        <v>5</v>
      </c>
    </row>
    <row r="22" spans="1:11" ht="12">
      <c r="A22" s="13" t="s">
        <v>3</v>
      </c>
      <c r="B22" s="13" t="s">
        <v>4</v>
      </c>
      <c r="C22" s="337"/>
      <c r="D22" s="327"/>
      <c r="E22" s="327"/>
      <c r="F22" s="327"/>
      <c r="G22" s="327"/>
      <c r="H22" s="301"/>
      <c r="I22" s="301"/>
      <c r="J22" s="308"/>
      <c r="K22" s="301"/>
    </row>
    <row r="23" spans="1:11" s="106" customFormat="1" ht="13.5" customHeight="1">
      <c r="A23" s="102" t="s">
        <v>43</v>
      </c>
      <c r="B23" s="152">
        <v>6636</v>
      </c>
      <c r="C23" s="103" t="s">
        <v>234</v>
      </c>
      <c r="D23" s="312" t="s">
        <v>240</v>
      </c>
      <c r="E23" s="324" t="s">
        <v>197</v>
      </c>
      <c r="F23" s="318" t="s">
        <v>233</v>
      </c>
      <c r="G23" s="319"/>
      <c r="H23" s="104">
        <v>1168</v>
      </c>
      <c r="I23" s="104" t="e">
        <f>ROUND(H23/#REF!*#REF!,0)</f>
        <v>#REF!</v>
      </c>
      <c r="J23" s="151">
        <v>929</v>
      </c>
      <c r="K23" s="105" t="s">
        <v>7</v>
      </c>
    </row>
    <row r="24" spans="1:11" s="118" customFormat="1" ht="13.5" customHeight="1">
      <c r="A24" s="96" t="s">
        <v>43</v>
      </c>
      <c r="B24" s="96">
        <v>5199</v>
      </c>
      <c r="C24" s="97" t="s">
        <v>234</v>
      </c>
      <c r="D24" s="313"/>
      <c r="E24" s="325"/>
      <c r="F24" s="320"/>
      <c r="G24" s="321"/>
      <c r="H24" s="125">
        <v>1168</v>
      </c>
      <c r="I24" s="125" t="e">
        <f>ROUND(H24/#REF!*#REF!,0)</f>
        <v>#REF!</v>
      </c>
      <c r="J24" s="117">
        <v>930</v>
      </c>
      <c r="K24" s="126" t="s">
        <v>7</v>
      </c>
    </row>
    <row r="25" spans="1:11" ht="12">
      <c r="A25" s="13" t="s">
        <v>43</v>
      </c>
      <c r="B25" s="13">
        <v>5200</v>
      </c>
      <c r="C25" s="24" t="s">
        <v>235</v>
      </c>
      <c r="D25" s="313"/>
      <c r="E25" s="326"/>
      <c r="F25" s="320"/>
      <c r="G25" s="321"/>
      <c r="H25" s="25">
        <v>38</v>
      </c>
      <c r="I25" s="25" t="e">
        <f>ROUND(H25/H33*J33,0)</f>
        <v>#VALUE!</v>
      </c>
      <c r="J25" s="26">
        <v>31</v>
      </c>
      <c r="K25" s="27" t="s">
        <v>8</v>
      </c>
    </row>
    <row r="26" spans="1:11" s="106" customFormat="1" ht="12">
      <c r="A26" s="102" t="s">
        <v>43</v>
      </c>
      <c r="B26" s="152">
        <v>6637</v>
      </c>
      <c r="C26" s="103" t="s">
        <v>236</v>
      </c>
      <c r="D26" s="313"/>
      <c r="E26" s="324" t="s">
        <v>198</v>
      </c>
      <c r="F26" s="320"/>
      <c r="G26" s="321"/>
      <c r="H26" s="107">
        <v>2335</v>
      </c>
      <c r="I26" s="104">
        <f>J23*2</f>
        <v>1858</v>
      </c>
      <c r="J26" s="151">
        <v>1858</v>
      </c>
      <c r="K26" s="105" t="s">
        <v>7</v>
      </c>
    </row>
    <row r="27" spans="1:11" s="118" customFormat="1" ht="12">
      <c r="A27" s="96" t="s">
        <v>43</v>
      </c>
      <c r="B27" s="96">
        <v>5201</v>
      </c>
      <c r="C27" s="97" t="s">
        <v>236</v>
      </c>
      <c r="D27" s="313"/>
      <c r="E27" s="325"/>
      <c r="F27" s="320"/>
      <c r="G27" s="321"/>
      <c r="H27" s="127">
        <v>2335</v>
      </c>
      <c r="I27" s="125">
        <f>J24*2</f>
        <v>1860</v>
      </c>
      <c r="J27" s="117">
        <v>1860</v>
      </c>
      <c r="K27" s="126" t="s">
        <v>7</v>
      </c>
    </row>
    <row r="28" spans="1:11" ht="12">
      <c r="A28" s="13" t="s">
        <v>43</v>
      </c>
      <c r="B28" s="13">
        <v>5202</v>
      </c>
      <c r="C28" s="24" t="s">
        <v>237</v>
      </c>
      <c r="D28" s="313"/>
      <c r="E28" s="326" t="s">
        <v>196</v>
      </c>
      <c r="F28" s="320"/>
      <c r="G28" s="321"/>
      <c r="H28" s="30">
        <v>77</v>
      </c>
      <c r="I28" s="25" t="e">
        <f>I25*2</f>
        <v>#VALUE!</v>
      </c>
      <c r="J28" s="26">
        <v>62</v>
      </c>
      <c r="K28" s="27" t="s">
        <v>8</v>
      </c>
    </row>
    <row r="29" spans="1:11" ht="12">
      <c r="A29" s="207" t="s">
        <v>43</v>
      </c>
      <c r="B29" s="207">
        <v>5203</v>
      </c>
      <c r="C29" s="24" t="s">
        <v>238</v>
      </c>
      <c r="D29" s="313"/>
      <c r="E29" s="205" t="s">
        <v>199</v>
      </c>
      <c r="F29" s="320"/>
      <c r="G29" s="321"/>
      <c r="H29" s="30">
        <v>3704</v>
      </c>
      <c r="I29" s="25" t="e">
        <f>I23*3</f>
        <v>#REF!</v>
      </c>
      <c r="J29" s="26">
        <v>207</v>
      </c>
      <c r="K29" s="310" t="s">
        <v>90</v>
      </c>
    </row>
    <row r="30" spans="1:11" ht="12">
      <c r="A30" s="201" t="s">
        <v>43</v>
      </c>
      <c r="B30" s="201">
        <v>5204</v>
      </c>
      <c r="C30" s="24" t="s">
        <v>239</v>
      </c>
      <c r="D30" s="314"/>
      <c r="E30" s="154" t="s">
        <v>200</v>
      </c>
      <c r="F30" s="322"/>
      <c r="G30" s="323"/>
      <c r="H30" s="30">
        <v>122</v>
      </c>
      <c r="I30" s="25">
        <f>J25*3</f>
        <v>93</v>
      </c>
      <c r="J30" s="26">
        <v>207</v>
      </c>
      <c r="K30" s="311"/>
    </row>
    <row r="31" spans="1:11" ht="10.5" customHeight="1">
      <c r="A31" s="4"/>
      <c r="B31" s="4"/>
      <c r="C31" s="17"/>
      <c r="D31" s="5"/>
      <c r="E31" s="41"/>
      <c r="F31" s="16"/>
      <c r="G31" s="16"/>
      <c r="H31" s="22"/>
      <c r="I31" s="22"/>
      <c r="J31" s="42"/>
      <c r="K31" s="43"/>
    </row>
    <row r="32" spans="1:11" ht="18" customHeight="1">
      <c r="A32" s="44" t="s">
        <v>9</v>
      </c>
      <c r="B32" s="4"/>
      <c r="C32" s="17"/>
      <c r="D32" s="5"/>
      <c r="E32" s="41"/>
      <c r="F32" s="16"/>
      <c r="G32" s="16"/>
      <c r="H32" s="22"/>
      <c r="I32" s="22"/>
      <c r="J32" s="42"/>
      <c r="K32" s="43"/>
    </row>
    <row r="33" spans="1:11" ht="12">
      <c r="A33" s="327" t="s">
        <v>2</v>
      </c>
      <c r="B33" s="327"/>
      <c r="C33" s="337" t="s">
        <v>0</v>
      </c>
      <c r="D33" s="327" t="s">
        <v>1</v>
      </c>
      <c r="E33" s="327"/>
      <c r="F33" s="327"/>
      <c r="G33" s="327"/>
      <c r="H33" s="300" t="s">
        <v>11</v>
      </c>
      <c r="I33" s="300" t="s">
        <v>12</v>
      </c>
      <c r="J33" s="308" t="s">
        <v>6</v>
      </c>
      <c r="K33" s="300" t="s">
        <v>5</v>
      </c>
    </row>
    <row r="34" spans="1:11" ht="12">
      <c r="A34" s="13" t="s">
        <v>3</v>
      </c>
      <c r="B34" s="13" t="s">
        <v>4</v>
      </c>
      <c r="C34" s="337"/>
      <c r="D34" s="327"/>
      <c r="E34" s="327"/>
      <c r="F34" s="327"/>
      <c r="G34" s="327"/>
      <c r="H34" s="301"/>
      <c r="I34" s="301"/>
      <c r="J34" s="308"/>
      <c r="K34" s="301"/>
    </row>
    <row r="35" spans="1:11" ht="13.5" customHeight="1">
      <c r="A35" s="176" t="s">
        <v>43</v>
      </c>
      <c r="B35" s="176">
        <v>3743</v>
      </c>
      <c r="C35" s="24" t="s">
        <v>203</v>
      </c>
      <c r="D35" s="312" t="s">
        <v>240</v>
      </c>
      <c r="E35" s="331" t="s">
        <v>197</v>
      </c>
      <c r="F35" s="318" t="s">
        <v>205</v>
      </c>
      <c r="G35" s="319"/>
      <c r="H35" s="25">
        <v>1168</v>
      </c>
      <c r="I35" s="25" t="e">
        <f>ROUND(H35/H42*J42,0)</f>
        <v>#DIV/0!</v>
      </c>
      <c r="J35" s="26">
        <v>832</v>
      </c>
      <c r="K35" s="173" t="s">
        <v>7</v>
      </c>
    </row>
    <row r="36" spans="1:11" ht="12">
      <c r="A36" s="13" t="s">
        <v>43</v>
      </c>
      <c r="B36" s="13">
        <v>3744</v>
      </c>
      <c r="C36" s="24" t="s">
        <v>19</v>
      </c>
      <c r="D36" s="313"/>
      <c r="E36" s="333"/>
      <c r="F36" s="320"/>
      <c r="G36" s="321"/>
      <c r="H36" s="25">
        <v>38</v>
      </c>
      <c r="I36" s="25" t="e">
        <f>ROUND(H36/H55*J55,0)</f>
        <v>#VALUE!</v>
      </c>
      <c r="J36" s="26">
        <v>27</v>
      </c>
      <c r="K36" s="27" t="s">
        <v>8</v>
      </c>
    </row>
    <row r="37" spans="1:11" s="106" customFormat="1" ht="12">
      <c r="A37" s="102" t="s">
        <v>43</v>
      </c>
      <c r="B37" s="152">
        <v>1231</v>
      </c>
      <c r="C37" s="103" t="s">
        <v>20</v>
      </c>
      <c r="D37" s="313"/>
      <c r="E37" s="331" t="s">
        <v>198</v>
      </c>
      <c r="F37" s="320"/>
      <c r="G37" s="321"/>
      <c r="H37" s="107">
        <v>2335</v>
      </c>
      <c r="I37" s="104">
        <f>J35*2</f>
        <v>1664</v>
      </c>
      <c r="J37" s="151">
        <v>1663</v>
      </c>
      <c r="K37" s="105" t="s">
        <v>7</v>
      </c>
    </row>
    <row r="38" spans="1:11" s="118" customFormat="1" ht="12">
      <c r="A38" s="96" t="s">
        <v>43</v>
      </c>
      <c r="B38" s="96">
        <v>3745</v>
      </c>
      <c r="C38" s="97" t="s">
        <v>20</v>
      </c>
      <c r="D38" s="313"/>
      <c r="E38" s="332"/>
      <c r="F38" s="320"/>
      <c r="G38" s="321"/>
      <c r="H38" s="127">
        <v>2335</v>
      </c>
      <c r="I38" s="125" t="e">
        <f>#REF!*2</f>
        <v>#REF!</v>
      </c>
      <c r="J38" s="117">
        <v>1665</v>
      </c>
      <c r="K38" s="126" t="s">
        <v>7</v>
      </c>
    </row>
    <row r="39" spans="1:11" ht="12">
      <c r="A39" s="13" t="s">
        <v>43</v>
      </c>
      <c r="B39" s="13">
        <v>3746</v>
      </c>
      <c r="C39" s="24" t="s">
        <v>21</v>
      </c>
      <c r="D39" s="313"/>
      <c r="E39" s="333" t="s">
        <v>196</v>
      </c>
      <c r="F39" s="320"/>
      <c r="G39" s="321"/>
      <c r="H39" s="30">
        <v>77</v>
      </c>
      <c r="I39" s="25" t="e">
        <f>I36*2</f>
        <v>#VALUE!</v>
      </c>
      <c r="J39" s="26">
        <v>56</v>
      </c>
      <c r="K39" s="27" t="s">
        <v>8</v>
      </c>
    </row>
    <row r="40" spans="1:11" ht="12">
      <c r="A40" s="176" t="s">
        <v>43</v>
      </c>
      <c r="B40" s="176">
        <v>3747</v>
      </c>
      <c r="C40" s="24" t="s">
        <v>22</v>
      </c>
      <c r="D40" s="313"/>
      <c r="E40" s="177" t="s">
        <v>199</v>
      </c>
      <c r="F40" s="320"/>
      <c r="G40" s="321"/>
      <c r="H40" s="30">
        <v>3704</v>
      </c>
      <c r="I40" s="25" t="e">
        <f>I35*3</f>
        <v>#DIV/0!</v>
      </c>
      <c r="J40" s="26">
        <v>190</v>
      </c>
      <c r="K40" s="310" t="s">
        <v>90</v>
      </c>
    </row>
    <row r="41" spans="1:11" ht="12">
      <c r="A41" s="176" t="s">
        <v>43</v>
      </c>
      <c r="B41" s="176">
        <v>3748</v>
      </c>
      <c r="C41" s="24" t="s">
        <v>23</v>
      </c>
      <c r="D41" s="314"/>
      <c r="E41" s="45" t="s">
        <v>200</v>
      </c>
      <c r="F41" s="322"/>
      <c r="G41" s="323"/>
      <c r="H41" s="30">
        <v>122</v>
      </c>
      <c r="I41" s="25">
        <f>J36*3</f>
        <v>81</v>
      </c>
      <c r="J41" s="26">
        <v>190</v>
      </c>
      <c r="K41" s="311"/>
    </row>
    <row r="42" spans="1:11" ht="11.25" customHeight="1">
      <c r="A42" s="4"/>
      <c r="B42" s="4"/>
      <c r="C42" s="17"/>
      <c r="D42" s="5"/>
      <c r="E42" s="41"/>
      <c r="F42" s="16"/>
      <c r="G42" s="16"/>
      <c r="H42" s="22"/>
      <c r="I42" s="22"/>
      <c r="J42" s="42"/>
      <c r="K42" s="43"/>
    </row>
    <row r="43" spans="1:11" ht="18" customHeight="1">
      <c r="A43" s="44" t="s">
        <v>224</v>
      </c>
      <c r="B43" s="4"/>
      <c r="C43" s="17"/>
      <c r="D43" s="5"/>
      <c r="E43" s="41"/>
      <c r="F43" s="16"/>
      <c r="G43" s="16"/>
      <c r="H43" s="22"/>
      <c r="I43" s="22"/>
      <c r="J43" s="42"/>
      <c r="K43" s="43"/>
    </row>
    <row r="44" spans="1:11" ht="13.5" customHeight="1">
      <c r="A44" s="327" t="s">
        <v>2</v>
      </c>
      <c r="B44" s="327"/>
      <c r="C44" s="337" t="s">
        <v>0</v>
      </c>
      <c r="D44" s="327" t="s">
        <v>1</v>
      </c>
      <c r="E44" s="327"/>
      <c r="F44" s="327"/>
      <c r="G44" s="327"/>
      <c r="H44" s="300" t="s">
        <v>11</v>
      </c>
      <c r="I44" s="300" t="s">
        <v>12</v>
      </c>
      <c r="J44" s="308" t="s">
        <v>6</v>
      </c>
      <c r="K44" s="300" t="s">
        <v>5</v>
      </c>
    </row>
    <row r="45" spans="1:11" ht="12">
      <c r="A45" s="13" t="s">
        <v>3</v>
      </c>
      <c r="B45" s="13" t="s">
        <v>4</v>
      </c>
      <c r="C45" s="337"/>
      <c r="D45" s="327"/>
      <c r="E45" s="327"/>
      <c r="F45" s="327"/>
      <c r="G45" s="327"/>
      <c r="H45" s="301"/>
      <c r="I45" s="301"/>
      <c r="J45" s="308"/>
      <c r="K45" s="301"/>
    </row>
    <row r="46" spans="1:11" ht="13.5" customHeight="1">
      <c r="A46" s="176" t="s">
        <v>43</v>
      </c>
      <c r="B46" s="176">
        <v>3749</v>
      </c>
      <c r="C46" s="24" t="s">
        <v>204</v>
      </c>
      <c r="D46" s="312" t="s">
        <v>240</v>
      </c>
      <c r="E46" s="331" t="s">
        <v>197</v>
      </c>
      <c r="F46" s="318" t="s">
        <v>225</v>
      </c>
      <c r="G46" s="319"/>
      <c r="H46" s="25">
        <v>1168</v>
      </c>
      <c r="I46" s="25" t="e">
        <f>ROUND(H46/H54*J54,0)</f>
        <v>#DIV/0!</v>
      </c>
      <c r="J46" s="26">
        <v>832</v>
      </c>
      <c r="K46" s="173" t="s">
        <v>7</v>
      </c>
    </row>
    <row r="47" spans="1:11" ht="12">
      <c r="A47" s="13" t="s">
        <v>43</v>
      </c>
      <c r="B47" s="13">
        <v>3750</v>
      </c>
      <c r="C47" s="24" t="s">
        <v>24</v>
      </c>
      <c r="D47" s="313"/>
      <c r="E47" s="333"/>
      <c r="F47" s="320"/>
      <c r="G47" s="321"/>
      <c r="H47" s="25">
        <v>38</v>
      </c>
      <c r="I47" s="25">
        <f>ROUND(H47/H65*J65,0)</f>
        <v>12</v>
      </c>
      <c r="J47" s="26">
        <v>27</v>
      </c>
      <c r="K47" s="27" t="s">
        <v>8</v>
      </c>
    </row>
    <row r="48" spans="1:11" s="106" customFormat="1" ht="12">
      <c r="A48" s="102" t="s">
        <v>43</v>
      </c>
      <c r="B48" s="152">
        <v>1232</v>
      </c>
      <c r="C48" s="103" t="s">
        <v>25</v>
      </c>
      <c r="D48" s="313"/>
      <c r="E48" s="331" t="s">
        <v>198</v>
      </c>
      <c r="F48" s="320"/>
      <c r="G48" s="321"/>
      <c r="H48" s="107">
        <v>2335</v>
      </c>
      <c r="I48" s="104">
        <f>J46*2</f>
        <v>1664</v>
      </c>
      <c r="J48" s="151">
        <v>1663</v>
      </c>
      <c r="K48" s="105" t="s">
        <v>7</v>
      </c>
    </row>
    <row r="49" spans="1:11" s="118" customFormat="1" ht="12">
      <c r="A49" s="96" t="s">
        <v>43</v>
      </c>
      <c r="B49" s="96">
        <v>3751</v>
      </c>
      <c r="C49" s="97" t="s">
        <v>25</v>
      </c>
      <c r="D49" s="313"/>
      <c r="E49" s="332"/>
      <c r="F49" s="320"/>
      <c r="G49" s="321"/>
      <c r="H49" s="127">
        <v>2335</v>
      </c>
      <c r="I49" s="125" t="e">
        <f>#REF!*2</f>
        <v>#REF!</v>
      </c>
      <c r="J49" s="117">
        <v>1665</v>
      </c>
      <c r="K49" s="126" t="s">
        <v>7</v>
      </c>
    </row>
    <row r="50" spans="1:11" ht="12">
      <c r="A50" s="13" t="s">
        <v>43</v>
      </c>
      <c r="B50" s="13">
        <v>3752</v>
      </c>
      <c r="C50" s="24" t="s">
        <v>26</v>
      </c>
      <c r="D50" s="313"/>
      <c r="E50" s="333" t="s">
        <v>196</v>
      </c>
      <c r="F50" s="320"/>
      <c r="G50" s="321"/>
      <c r="H50" s="30">
        <v>77</v>
      </c>
      <c r="I50" s="25">
        <f>I47*2</f>
        <v>24</v>
      </c>
      <c r="J50" s="26">
        <v>56</v>
      </c>
      <c r="K50" s="27" t="s">
        <v>8</v>
      </c>
    </row>
    <row r="51" spans="1:11" ht="12">
      <c r="A51" s="176" t="s">
        <v>43</v>
      </c>
      <c r="B51" s="176">
        <v>3753</v>
      </c>
      <c r="C51" s="24" t="s">
        <v>27</v>
      </c>
      <c r="D51" s="313"/>
      <c r="E51" s="177" t="s">
        <v>199</v>
      </c>
      <c r="F51" s="320"/>
      <c r="G51" s="321"/>
      <c r="H51" s="30">
        <v>3704</v>
      </c>
      <c r="I51" s="25" t="e">
        <f>I46*3</f>
        <v>#DIV/0!</v>
      </c>
      <c r="J51" s="26">
        <v>190</v>
      </c>
      <c r="K51" s="310" t="s">
        <v>90</v>
      </c>
    </row>
    <row r="52" spans="1:11" ht="12">
      <c r="A52" s="176" t="s">
        <v>43</v>
      </c>
      <c r="B52" s="176">
        <v>3754</v>
      </c>
      <c r="C52" s="24" t="s">
        <v>28</v>
      </c>
      <c r="D52" s="314"/>
      <c r="E52" s="45" t="s">
        <v>200</v>
      </c>
      <c r="F52" s="322"/>
      <c r="G52" s="323"/>
      <c r="H52" s="30">
        <v>122</v>
      </c>
      <c r="I52" s="25">
        <f>J47*3</f>
        <v>81</v>
      </c>
      <c r="J52" s="26">
        <v>190</v>
      </c>
      <c r="K52" s="311"/>
    </row>
    <row r="53" spans="1:11" ht="12">
      <c r="A53" s="4"/>
      <c r="B53" s="4"/>
      <c r="C53" s="17"/>
      <c r="D53" s="5"/>
      <c r="E53" s="41"/>
      <c r="F53" s="16"/>
      <c r="G53" s="16"/>
      <c r="H53" s="22"/>
      <c r="I53" s="22"/>
      <c r="J53" s="42"/>
      <c r="K53" s="43"/>
    </row>
    <row r="54" spans="1:13" ht="18.75">
      <c r="A54" s="2" t="s">
        <v>45</v>
      </c>
      <c r="B54" s="16"/>
      <c r="C54" s="17"/>
      <c r="D54" s="18"/>
      <c r="E54" s="18"/>
      <c r="F54" s="19"/>
      <c r="G54" s="19"/>
      <c r="H54" s="20"/>
      <c r="I54" s="20"/>
      <c r="J54" s="20"/>
      <c r="K54" s="21"/>
      <c r="L54" s="22"/>
      <c r="M54" s="23"/>
    </row>
    <row r="55" spans="1:11" ht="13.5" customHeight="1">
      <c r="A55" s="327" t="s">
        <v>2</v>
      </c>
      <c r="B55" s="327"/>
      <c r="C55" s="337" t="s">
        <v>0</v>
      </c>
      <c r="D55" s="327" t="s">
        <v>1</v>
      </c>
      <c r="E55" s="327"/>
      <c r="F55" s="327"/>
      <c r="G55" s="327"/>
      <c r="H55" s="300" t="s">
        <v>11</v>
      </c>
      <c r="I55" s="300" t="s">
        <v>12</v>
      </c>
      <c r="J55" s="308" t="s">
        <v>6</v>
      </c>
      <c r="K55" s="300" t="s">
        <v>5</v>
      </c>
    </row>
    <row r="56" spans="1:11" ht="12">
      <c r="A56" s="13" t="s">
        <v>3</v>
      </c>
      <c r="B56" s="13" t="s">
        <v>4</v>
      </c>
      <c r="C56" s="337"/>
      <c r="D56" s="327"/>
      <c r="E56" s="327"/>
      <c r="F56" s="327"/>
      <c r="G56" s="327"/>
      <c r="H56" s="301"/>
      <c r="I56" s="301"/>
      <c r="J56" s="308"/>
      <c r="K56" s="301"/>
    </row>
    <row r="57" spans="1:11" s="106" customFormat="1" ht="13.5" customHeight="1">
      <c r="A57" s="102" t="s">
        <v>43</v>
      </c>
      <c r="B57" s="152">
        <v>1233</v>
      </c>
      <c r="C57" s="103" t="s">
        <v>13</v>
      </c>
      <c r="D57" s="312" t="s">
        <v>240</v>
      </c>
      <c r="E57" s="324" t="s">
        <v>197</v>
      </c>
      <c r="F57" s="302"/>
      <c r="G57" s="303"/>
      <c r="H57" s="104">
        <v>1168</v>
      </c>
      <c r="I57" s="104" t="e">
        <f>ROUND(H57/#REF!*#REF!,0)</f>
        <v>#REF!</v>
      </c>
      <c r="J57" s="151">
        <v>1188</v>
      </c>
      <c r="K57" s="105" t="s">
        <v>7</v>
      </c>
    </row>
    <row r="58" spans="1:11" s="118" customFormat="1" ht="13.5" customHeight="1">
      <c r="A58" s="96" t="s">
        <v>43</v>
      </c>
      <c r="B58" s="96">
        <v>3755</v>
      </c>
      <c r="C58" s="97" t="s">
        <v>13</v>
      </c>
      <c r="D58" s="313"/>
      <c r="E58" s="325"/>
      <c r="F58" s="131"/>
      <c r="G58" s="132"/>
      <c r="H58" s="125"/>
      <c r="I58" s="125"/>
      <c r="J58" s="117">
        <v>1189</v>
      </c>
      <c r="K58" s="126" t="s">
        <v>7</v>
      </c>
    </row>
    <row r="59" spans="1:11" ht="12">
      <c r="A59" s="13" t="s">
        <v>43</v>
      </c>
      <c r="B59" s="13">
        <v>3756</v>
      </c>
      <c r="C59" s="24" t="s">
        <v>14</v>
      </c>
      <c r="D59" s="313"/>
      <c r="E59" s="326"/>
      <c r="F59" s="304"/>
      <c r="G59" s="305"/>
      <c r="H59" s="25">
        <v>38</v>
      </c>
      <c r="I59" s="25">
        <f>ROUND(H59/H65*J65,0)</f>
        <v>12</v>
      </c>
      <c r="J59" s="26">
        <v>39</v>
      </c>
      <c r="K59" s="27" t="s">
        <v>8</v>
      </c>
    </row>
    <row r="60" spans="1:11" s="106" customFormat="1" ht="12">
      <c r="A60" s="102" t="s">
        <v>43</v>
      </c>
      <c r="B60" s="152">
        <v>1234</v>
      </c>
      <c r="C60" s="103" t="s">
        <v>15</v>
      </c>
      <c r="D60" s="313"/>
      <c r="E60" s="324" t="s">
        <v>198</v>
      </c>
      <c r="F60" s="302"/>
      <c r="G60" s="303"/>
      <c r="H60" s="107">
        <v>2335</v>
      </c>
      <c r="I60" s="104">
        <f>J57*2</f>
        <v>2376</v>
      </c>
      <c r="J60" s="151">
        <v>2376</v>
      </c>
      <c r="K60" s="105" t="s">
        <v>7</v>
      </c>
    </row>
    <row r="61" spans="1:11" s="118" customFormat="1" ht="12">
      <c r="A61" s="96" t="s">
        <v>43</v>
      </c>
      <c r="B61" s="96">
        <v>3757</v>
      </c>
      <c r="C61" s="97" t="s">
        <v>15</v>
      </c>
      <c r="D61" s="313"/>
      <c r="E61" s="325"/>
      <c r="F61" s="131"/>
      <c r="G61" s="132"/>
      <c r="H61" s="127"/>
      <c r="I61" s="125"/>
      <c r="J61" s="117">
        <v>2378</v>
      </c>
      <c r="K61" s="126" t="s">
        <v>7</v>
      </c>
    </row>
    <row r="62" spans="1:11" ht="12">
      <c r="A62" s="13" t="s">
        <v>43</v>
      </c>
      <c r="B62" s="13">
        <v>3758</v>
      </c>
      <c r="C62" s="24" t="s">
        <v>16</v>
      </c>
      <c r="D62" s="313"/>
      <c r="E62" s="326" t="s">
        <v>196</v>
      </c>
      <c r="F62" s="335"/>
      <c r="G62" s="336"/>
      <c r="H62" s="30">
        <v>77</v>
      </c>
      <c r="I62" s="25">
        <f>I59*2</f>
        <v>24</v>
      </c>
      <c r="J62" s="26">
        <v>80</v>
      </c>
      <c r="K62" s="27" t="s">
        <v>8</v>
      </c>
    </row>
    <row r="63" spans="1:11" ht="12">
      <c r="A63" s="176" t="s">
        <v>43</v>
      </c>
      <c r="B63" s="176">
        <v>3759</v>
      </c>
      <c r="C63" s="24" t="s">
        <v>17</v>
      </c>
      <c r="D63" s="313"/>
      <c r="E63" s="174" t="s">
        <v>199</v>
      </c>
      <c r="F63" s="306"/>
      <c r="G63" s="307"/>
      <c r="H63" s="30">
        <v>3704</v>
      </c>
      <c r="I63" s="25" t="e">
        <f>I57*3</f>
        <v>#REF!</v>
      </c>
      <c r="J63" s="26">
        <v>272</v>
      </c>
      <c r="K63" s="310" t="s">
        <v>90</v>
      </c>
    </row>
    <row r="64" spans="1:11" ht="12">
      <c r="A64" s="176" t="s">
        <v>43</v>
      </c>
      <c r="B64" s="176">
        <v>3760</v>
      </c>
      <c r="C64" s="24" t="s">
        <v>18</v>
      </c>
      <c r="D64" s="314"/>
      <c r="E64" s="174" t="s">
        <v>200</v>
      </c>
      <c r="F64" s="306"/>
      <c r="G64" s="307"/>
      <c r="H64" s="30">
        <v>122</v>
      </c>
      <c r="I64" s="25">
        <f>J59*3</f>
        <v>117</v>
      </c>
      <c r="J64" s="26">
        <v>272</v>
      </c>
      <c r="K64" s="311"/>
    </row>
    <row r="65" spans="1:11" ht="17.25" customHeight="1">
      <c r="A65" s="13" t="s">
        <v>43</v>
      </c>
      <c r="B65" s="13">
        <v>3763</v>
      </c>
      <c r="C65" s="24" t="s">
        <v>249</v>
      </c>
      <c r="D65" s="334" t="s">
        <v>253</v>
      </c>
      <c r="E65" s="32" t="s">
        <v>201</v>
      </c>
      <c r="F65" s="306"/>
      <c r="G65" s="307"/>
      <c r="H65" s="30">
        <v>270</v>
      </c>
      <c r="I65" s="30">
        <v>190</v>
      </c>
      <c r="J65" s="26">
        <v>88</v>
      </c>
      <c r="K65" s="310" t="s">
        <v>7</v>
      </c>
    </row>
    <row r="66" spans="1:11" ht="17.25" customHeight="1">
      <c r="A66" s="161" t="s">
        <v>43</v>
      </c>
      <c r="B66" s="161">
        <v>3764</v>
      </c>
      <c r="C66" s="24" t="s">
        <v>250</v>
      </c>
      <c r="D66" s="334"/>
      <c r="E66" s="153" t="s">
        <v>202</v>
      </c>
      <c r="F66" s="306"/>
      <c r="G66" s="307"/>
      <c r="H66" s="30">
        <v>285</v>
      </c>
      <c r="I66" s="30">
        <v>190</v>
      </c>
      <c r="J66" s="26">
        <v>176</v>
      </c>
      <c r="K66" s="338"/>
    </row>
    <row r="67" spans="1:11" ht="17.25" customHeight="1">
      <c r="A67" s="161" t="s">
        <v>43</v>
      </c>
      <c r="B67" s="161">
        <v>3867</v>
      </c>
      <c r="C67" s="24" t="s">
        <v>251</v>
      </c>
      <c r="D67" s="334"/>
      <c r="E67" s="160" t="s">
        <v>201</v>
      </c>
      <c r="F67" s="306"/>
      <c r="G67" s="307"/>
      <c r="H67" s="22"/>
      <c r="I67" s="22"/>
      <c r="J67" s="26">
        <v>72</v>
      </c>
      <c r="K67" s="338"/>
    </row>
    <row r="68" spans="1:11" ht="17.25" customHeight="1">
      <c r="A68" s="161" t="s">
        <v>43</v>
      </c>
      <c r="B68" s="161">
        <v>3868</v>
      </c>
      <c r="C68" s="24" t="s">
        <v>252</v>
      </c>
      <c r="D68" s="334"/>
      <c r="E68" s="153" t="s">
        <v>202</v>
      </c>
      <c r="F68" s="306"/>
      <c r="G68" s="307"/>
      <c r="H68" s="22"/>
      <c r="I68" s="22"/>
      <c r="J68" s="26">
        <v>144</v>
      </c>
      <c r="K68" s="311"/>
    </row>
    <row r="69" spans="1:11" s="39" customFormat="1" ht="10.5" customHeight="1">
      <c r="A69" s="14"/>
      <c r="B69" s="14"/>
      <c r="C69" s="33"/>
      <c r="D69" s="15"/>
      <c r="E69" s="34"/>
      <c r="F69" s="35"/>
      <c r="G69" s="35"/>
      <c r="H69" s="36"/>
      <c r="I69" s="36"/>
      <c r="J69" s="37"/>
      <c r="K69" s="38"/>
    </row>
    <row r="70" spans="1:11" s="39" customFormat="1" ht="18" customHeight="1">
      <c r="A70" s="40" t="s">
        <v>232</v>
      </c>
      <c r="B70" s="14"/>
      <c r="C70" s="33"/>
      <c r="D70" s="15"/>
      <c r="E70" s="34"/>
      <c r="F70" s="35"/>
      <c r="G70" s="35"/>
      <c r="H70" s="36"/>
      <c r="I70" s="36"/>
      <c r="J70" s="37"/>
      <c r="K70" s="38"/>
    </row>
    <row r="71" spans="1:11" ht="13.5" customHeight="1">
      <c r="A71" s="327" t="s">
        <v>2</v>
      </c>
      <c r="B71" s="327"/>
      <c r="C71" s="337" t="s">
        <v>0</v>
      </c>
      <c r="D71" s="327" t="s">
        <v>1</v>
      </c>
      <c r="E71" s="327"/>
      <c r="F71" s="327"/>
      <c r="G71" s="327"/>
      <c r="H71" s="300" t="s">
        <v>11</v>
      </c>
      <c r="I71" s="300" t="s">
        <v>12</v>
      </c>
      <c r="J71" s="308" t="s">
        <v>6</v>
      </c>
      <c r="K71" s="300" t="s">
        <v>5</v>
      </c>
    </row>
    <row r="72" spans="1:11" ht="12">
      <c r="A72" s="13" t="s">
        <v>3</v>
      </c>
      <c r="B72" s="13" t="s">
        <v>4</v>
      </c>
      <c r="C72" s="337"/>
      <c r="D72" s="327"/>
      <c r="E72" s="327"/>
      <c r="F72" s="327"/>
      <c r="G72" s="327"/>
      <c r="H72" s="301"/>
      <c r="I72" s="301"/>
      <c r="J72" s="308"/>
      <c r="K72" s="301"/>
    </row>
    <row r="73" spans="1:11" s="106" customFormat="1" ht="13.5" customHeight="1">
      <c r="A73" s="102" t="s">
        <v>43</v>
      </c>
      <c r="B73" s="152">
        <v>6640</v>
      </c>
      <c r="C73" s="103" t="s">
        <v>234</v>
      </c>
      <c r="D73" s="312" t="s">
        <v>240</v>
      </c>
      <c r="E73" s="324" t="s">
        <v>197</v>
      </c>
      <c r="F73" s="318" t="s">
        <v>233</v>
      </c>
      <c r="G73" s="319"/>
      <c r="H73" s="104">
        <v>1168</v>
      </c>
      <c r="I73" s="104" t="e">
        <f>ROUND(H73/#REF!*#REF!,0)</f>
        <v>#REF!</v>
      </c>
      <c r="J73" s="151">
        <v>929</v>
      </c>
      <c r="K73" s="105" t="s">
        <v>7</v>
      </c>
    </row>
    <row r="74" spans="1:11" s="118" customFormat="1" ht="13.5" customHeight="1">
      <c r="A74" s="96" t="s">
        <v>43</v>
      </c>
      <c r="B74" s="96">
        <v>5205</v>
      </c>
      <c r="C74" s="97" t="s">
        <v>234</v>
      </c>
      <c r="D74" s="313"/>
      <c r="E74" s="325"/>
      <c r="F74" s="320"/>
      <c r="G74" s="321"/>
      <c r="H74" s="125">
        <v>1168</v>
      </c>
      <c r="I74" s="125" t="e">
        <f>ROUND(H74/#REF!*#REF!,0)</f>
        <v>#REF!</v>
      </c>
      <c r="J74" s="117">
        <v>930</v>
      </c>
      <c r="K74" s="126" t="s">
        <v>7</v>
      </c>
    </row>
    <row r="75" spans="1:11" ht="12">
      <c r="A75" s="13" t="s">
        <v>43</v>
      </c>
      <c r="B75" s="13">
        <v>5206</v>
      </c>
      <c r="C75" s="24" t="s">
        <v>235</v>
      </c>
      <c r="D75" s="313"/>
      <c r="E75" s="326"/>
      <c r="F75" s="320"/>
      <c r="G75" s="321"/>
      <c r="H75" s="25">
        <v>38</v>
      </c>
      <c r="I75" s="25" t="e">
        <f>ROUND(H75/H83*J83,0)</f>
        <v>#VALUE!</v>
      </c>
      <c r="J75" s="26">
        <v>31</v>
      </c>
      <c r="K75" s="27" t="s">
        <v>8</v>
      </c>
    </row>
    <row r="76" spans="1:11" s="106" customFormat="1" ht="12">
      <c r="A76" s="102" t="s">
        <v>43</v>
      </c>
      <c r="B76" s="152">
        <v>6641</v>
      </c>
      <c r="C76" s="103" t="s">
        <v>236</v>
      </c>
      <c r="D76" s="313"/>
      <c r="E76" s="324" t="s">
        <v>198</v>
      </c>
      <c r="F76" s="320"/>
      <c r="G76" s="321"/>
      <c r="H76" s="107">
        <v>2335</v>
      </c>
      <c r="I76" s="104">
        <f>J73*2</f>
        <v>1858</v>
      </c>
      <c r="J76" s="151">
        <v>1858</v>
      </c>
      <c r="K76" s="105" t="s">
        <v>7</v>
      </c>
    </row>
    <row r="77" spans="1:11" s="118" customFormat="1" ht="12">
      <c r="A77" s="96" t="s">
        <v>43</v>
      </c>
      <c r="B77" s="96">
        <v>5207</v>
      </c>
      <c r="C77" s="97" t="s">
        <v>236</v>
      </c>
      <c r="D77" s="313"/>
      <c r="E77" s="325"/>
      <c r="F77" s="320"/>
      <c r="G77" s="321"/>
      <c r="H77" s="127">
        <v>2335</v>
      </c>
      <c r="I77" s="125">
        <f>J74*2</f>
        <v>1860</v>
      </c>
      <c r="J77" s="117">
        <v>1860</v>
      </c>
      <c r="K77" s="126" t="s">
        <v>7</v>
      </c>
    </row>
    <row r="78" spans="1:11" ht="12">
      <c r="A78" s="13" t="s">
        <v>43</v>
      </c>
      <c r="B78" s="13">
        <v>5208</v>
      </c>
      <c r="C78" s="24" t="s">
        <v>237</v>
      </c>
      <c r="D78" s="313"/>
      <c r="E78" s="326" t="s">
        <v>196</v>
      </c>
      <c r="F78" s="320"/>
      <c r="G78" s="321"/>
      <c r="H78" s="30">
        <v>77</v>
      </c>
      <c r="I78" s="25" t="e">
        <f>I75*2</f>
        <v>#VALUE!</v>
      </c>
      <c r="J78" s="26">
        <v>62</v>
      </c>
      <c r="K78" s="27" t="s">
        <v>8</v>
      </c>
    </row>
    <row r="79" spans="1:11" ht="12">
      <c r="A79" s="207" t="s">
        <v>43</v>
      </c>
      <c r="B79" s="207">
        <v>5209</v>
      </c>
      <c r="C79" s="24" t="s">
        <v>238</v>
      </c>
      <c r="D79" s="313"/>
      <c r="E79" s="205" t="s">
        <v>199</v>
      </c>
      <c r="F79" s="320"/>
      <c r="G79" s="321"/>
      <c r="H79" s="30">
        <v>3704</v>
      </c>
      <c r="I79" s="25" t="e">
        <f>I73*3</f>
        <v>#REF!</v>
      </c>
      <c r="J79" s="26">
        <v>207</v>
      </c>
      <c r="K79" s="310" t="s">
        <v>90</v>
      </c>
    </row>
    <row r="80" spans="1:11" ht="12">
      <c r="A80" s="201" t="s">
        <v>43</v>
      </c>
      <c r="B80" s="201">
        <v>5210</v>
      </c>
      <c r="C80" s="24" t="s">
        <v>239</v>
      </c>
      <c r="D80" s="314"/>
      <c r="E80" s="154" t="s">
        <v>200</v>
      </c>
      <c r="F80" s="322"/>
      <c r="G80" s="323"/>
      <c r="H80" s="30">
        <v>122</v>
      </c>
      <c r="I80" s="25">
        <f>J75*3</f>
        <v>93</v>
      </c>
      <c r="J80" s="26">
        <v>207</v>
      </c>
      <c r="K80" s="311"/>
    </row>
    <row r="81" spans="1:11" ht="8.25" customHeight="1">
      <c r="A81" s="4"/>
      <c r="B81" s="4"/>
      <c r="C81" s="17"/>
      <c r="D81" s="5"/>
      <c r="E81" s="5"/>
      <c r="F81" s="16"/>
      <c r="G81" s="16"/>
      <c r="H81" s="22"/>
      <c r="I81" s="22"/>
      <c r="J81" s="42"/>
      <c r="K81" s="43"/>
    </row>
    <row r="82" spans="1:11" ht="18" customHeight="1">
      <c r="A82" s="44" t="s">
        <v>9</v>
      </c>
      <c r="B82" s="4"/>
      <c r="C82" s="17"/>
      <c r="D82" s="5"/>
      <c r="E82" s="41"/>
      <c r="F82" s="16"/>
      <c r="G82" s="16"/>
      <c r="H82" s="22"/>
      <c r="I82" s="22"/>
      <c r="J82" s="42"/>
      <c r="K82" s="43"/>
    </row>
    <row r="83" spans="1:11" ht="13.5" customHeight="1">
      <c r="A83" s="327" t="s">
        <v>2</v>
      </c>
      <c r="B83" s="327"/>
      <c r="C83" s="337" t="s">
        <v>0</v>
      </c>
      <c r="D83" s="327" t="s">
        <v>1</v>
      </c>
      <c r="E83" s="327"/>
      <c r="F83" s="327"/>
      <c r="G83" s="327"/>
      <c r="H83" s="300" t="s">
        <v>11</v>
      </c>
      <c r="I83" s="300" t="s">
        <v>12</v>
      </c>
      <c r="J83" s="308" t="s">
        <v>6</v>
      </c>
      <c r="K83" s="300" t="s">
        <v>5</v>
      </c>
    </row>
    <row r="84" spans="1:11" ht="12">
      <c r="A84" s="13" t="s">
        <v>3</v>
      </c>
      <c r="B84" s="13" t="s">
        <v>4</v>
      </c>
      <c r="C84" s="337"/>
      <c r="D84" s="327"/>
      <c r="E84" s="327"/>
      <c r="F84" s="327"/>
      <c r="G84" s="327"/>
      <c r="H84" s="301"/>
      <c r="I84" s="301"/>
      <c r="J84" s="308"/>
      <c r="K84" s="301"/>
    </row>
    <row r="85" spans="1:11" ht="13.5" customHeight="1">
      <c r="A85" s="176" t="s">
        <v>43</v>
      </c>
      <c r="B85" s="176">
        <v>3765</v>
      </c>
      <c r="C85" s="24" t="s">
        <v>203</v>
      </c>
      <c r="D85" s="313"/>
      <c r="E85" s="332"/>
      <c r="F85" s="320"/>
      <c r="G85" s="321"/>
      <c r="H85" s="25">
        <v>1168</v>
      </c>
      <c r="I85" s="25" t="e">
        <f>ROUND(H85/H93*J93,0)</f>
        <v>#DIV/0!</v>
      </c>
      <c r="J85" s="26">
        <v>832</v>
      </c>
      <c r="K85" s="173" t="s">
        <v>7</v>
      </c>
    </row>
    <row r="86" spans="1:11" ht="12">
      <c r="A86" s="13" t="s">
        <v>43</v>
      </c>
      <c r="B86" s="13">
        <v>3766</v>
      </c>
      <c r="C86" s="24" t="s">
        <v>19</v>
      </c>
      <c r="D86" s="313"/>
      <c r="E86" s="333"/>
      <c r="F86" s="320"/>
      <c r="G86" s="321"/>
      <c r="H86" s="25">
        <v>38</v>
      </c>
      <c r="I86" s="25" t="e">
        <f>ROUND(H86/#REF!*#REF!,0)</f>
        <v>#REF!</v>
      </c>
      <c r="J86" s="26">
        <v>27</v>
      </c>
      <c r="K86" s="27" t="s">
        <v>8</v>
      </c>
    </row>
    <row r="87" spans="1:11" s="106" customFormat="1" ht="12">
      <c r="A87" s="102" t="s">
        <v>43</v>
      </c>
      <c r="B87" s="152">
        <v>1235</v>
      </c>
      <c r="C87" s="103" t="s">
        <v>20</v>
      </c>
      <c r="D87" s="313"/>
      <c r="E87" s="331" t="s">
        <v>198</v>
      </c>
      <c r="F87" s="320"/>
      <c r="G87" s="321"/>
      <c r="H87" s="107">
        <v>2335</v>
      </c>
      <c r="I87" s="104" t="e">
        <f>#REF!*2</f>
        <v>#REF!</v>
      </c>
      <c r="J87" s="151">
        <v>1663</v>
      </c>
      <c r="K87" s="105" t="s">
        <v>7</v>
      </c>
    </row>
    <row r="88" spans="1:11" s="118" customFormat="1" ht="12">
      <c r="A88" s="96" t="s">
        <v>43</v>
      </c>
      <c r="B88" s="96">
        <v>3767</v>
      </c>
      <c r="C88" s="97" t="s">
        <v>20</v>
      </c>
      <c r="D88" s="313"/>
      <c r="E88" s="332"/>
      <c r="F88" s="320"/>
      <c r="G88" s="321"/>
      <c r="H88" s="127">
        <v>2335</v>
      </c>
      <c r="I88" s="125">
        <f>J85*2</f>
        <v>1664</v>
      </c>
      <c r="J88" s="117">
        <v>1665</v>
      </c>
      <c r="K88" s="126" t="s">
        <v>7</v>
      </c>
    </row>
    <row r="89" spans="1:11" ht="12">
      <c r="A89" s="13" t="s">
        <v>43</v>
      </c>
      <c r="B89" s="13">
        <v>3768</v>
      </c>
      <c r="C89" s="24" t="s">
        <v>21</v>
      </c>
      <c r="D89" s="313"/>
      <c r="E89" s="333" t="s">
        <v>196</v>
      </c>
      <c r="F89" s="320"/>
      <c r="G89" s="321"/>
      <c r="H89" s="30">
        <v>77</v>
      </c>
      <c r="I89" s="25" t="e">
        <f>I86*2</f>
        <v>#REF!</v>
      </c>
      <c r="J89" s="26">
        <v>56</v>
      </c>
      <c r="K89" s="27" t="s">
        <v>8</v>
      </c>
    </row>
    <row r="90" spans="1:11" ht="12">
      <c r="A90" s="176" t="s">
        <v>43</v>
      </c>
      <c r="B90" s="176">
        <v>3769</v>
      </c>
      <c r="C90" s="24" t="s">
        <v>22</v>
      </c>
      <c r="D90" s="313"/>
      <c r="E90" s="177" t="s">
        <v>199</v>
      </c>
      <c r="F90" s="320"/>
      <c r="G90" s="321"/>
      <c r="H90" s="30">
        <v>3704</v>
      </c>
      <c r="I90" s="25" t="e">
        <f>#REF!*3</f>
        <v>#REF!</v>
      </c>
      <c r="J90" s="26">
        <v>190</v>
      </c>
      <c r="K90" s="310" t="s">
        <v>90</v>
      </c>
    </row>
    <row r="91" spans="1:11" ht="12">
      <c r="A91" s="176" t="s">
        <v>43</v>
      </c>
      <c r="B91" s="176">
        <v>3770</v>
      </c>
      <c r="C91" s="24" t="s">
        <v>23</v>
      </c>
      <c r="D91" s="314"/>
      <c r="E91" s="45" t="s">
        <v>200</v>
      </c>
      <c r="F91" s="322"/>
      <c r="G91" s="323"/>
      <c r="H91" s="30">
        <v>122</v>
      </c>
      <c r="I91" s="25">
        <f>J86*3</f>
        <v>81</v>
      </c>
      <c r="J91" s="26">
        <v>190</v>
      </c>
      <c r="K91" s="311"/>
    </row>
    <row r="92" spans="1:11" ht="12" customHeight="1">
      <c r="A92" s="4"/>
      <c r="B92" s="4"/>
      <c r="C92" s="17"/>
      <c r="D92" s="5"/>
      <c r="E92" s="41"/>
      <c r="F92" s="16"/>
      <c r="G92" s="16"/>
      <c r="H92" s="22"/>
      <c r="I92" s="22"/>
      <c r="J92" s="42"/>
      <c r="K92" s="43"/>
    </row>
    <row r="93" spans="1:11" ht="18" customHeight="1">
      <c r="A93" s="44" t="s">
        <v>224</v>
      </c>
      <c r="B93" s="4"/>
      <c r="C93" s="17"/>
      <c r="D93" s="5"/>
      <c r="E93" s="41"/>
      <c r="F93" s="16"/>
      <c r="G93" s="16"/>
      <c r="H93" s="22"/>
      <c r="I93" s="22"/>
      <c r="J93" s="42"/>
      <c r="K93" s="43"/>
    </row>
    <row r="94" spans="1:11" ht="13.5" customHeight="1">
      <c r="A94" s="327" t="s">
        <v>2</v>
      </c>
      <c r="B94" s="327"/>
      <c r="C94" s="337" t="s">
        <v>0</v>
      </c>
      <c r="D94" s="327" t="s">
        <v>1</v>
      </c>
      <c r="E94" s="327"/>
      <c r="F94" s="327"/>
      <c r="G94" s="327"/>
      <c r="H94" s="300" t="s">
        <v>11</v>
      </c>
      <c r="I94" s="300" t="s">
        <v>12</v>
      </c>
      <c r="J94" s="308" t="s">
        <v>6</v>
      </c>
      <c r="K94" s="300" t="s">
        <v>5</v>
      </c>
    </row>
    <row r="95" spans="1:11" ht="12">
      <c r="A95" s="13" t="s">
        <v>3</v>
      </c>
      <c r="B95" s="13" t="s">
        <v>4</v>
      </c>
      <c r="C95" s="337"/>
      <c r="D95" s="327"/>
      <c r="E95" s="327"/>
      <c r="F95" s="327"/>
      <c r="G95" s="327"/>
      <c r="H95" s="301"/>
      <c r="I95" s="301"/>
      <c r="J95" s="308"/>
      <c r="K95" s="301"/>
    </row>
    <row r="96" spans="1:11" ht="13.5" customHeight="1">
      <c r="A96" s="176" t="s">
        <v>43</v>
      </c>
      <c r="B96" s="176">
        <v>3771</v>
      </c>
      <c r="C96" s="24" t="s">
        <v>204</v>
      </c>
      <c r="D96" s="312" t="s">
        <v>240</v>
      </c>
      <c r="E96" s="331" t="s">
        <v>197</v>
      </c>
      <c r="F96" s="318" t="s">
        <v>225</v>
      </c>
      <c r="G96" s="319"/>
      <c r="H96" s="25">
        <v>1168</v>
      </c>
      <c r="I96" s="25" t="e">
        <f>ROUND(H96/#REF!*#REF!,0)</f>
        <v>#REF!</v>
      </c>
      <c r="J96" s="26">
        <v>832</v>
      </c>
      <c r="K96" s="173" t="s">
        <v>7</v>
      </c>
    </row>
    <row r="97" spans="1:11" ht="12">
      <c r="A97" s="13" t="s">
        <v>43</v>
      </c>
      <c r="B97" s="13">
        <v>3772</v>
      </c>
      <c r="C97" s="24" t="s">
        <v>24</v>
      </c>
      <c r="D97" s="313"/>
      <c r="E97" s="333"/>
      <c r="F97" s="320"/>
      <c r="G97" s="321"/>
      <c r="H97" s="25">
        <v>38</v>
      </c>
      <c r="I97" s="25">
        <f>ROUND(H97/H110*J110,0)</f>
        <v>39</v>
      </c>
      <c r="J97" s="26">
        <v>27</v>
      </c>
      <c r="K97" s="27" t="s">
        <v>8</v>
      </c>
    </row>
    <row r="98" spans="1:11" s="106" customFormat="1" ht="12">
      <c r="A98" s="102" t="s">
        <v>43</v>
      </c>
      <c r="B98" s="152">
        <v>1236</v>
      </c>
      <c r="C98" s="103" t="s">
        <v>25</v>
      </c>
      <c r="D98" s="313"/>
      <c r="E98" s="331" t="s">
        <v>198</v>
      </c>
      <c r="F98" s="320"/>
      <c r="G98" s="321"/>
      <c r="H98" s="107">
        <v>2335</v>
      </c>
      <c r="I98" s="104">
        <f>J96*2</f>
        <v>1664</v>
      </c>
      <c r="J98" s="151">
        <v>1663</v>
      </c>
      <c r="K98" s="105" t="s">
        <v>7</v>
      </c>
    </row>
    <row r="99" spans="1:11" s="118" customFormat="1" ht="12">
      <c r="A99" s="96" t="s">
        <v>43</v>
      </c>
      <c r="B99" s="96">
        <v>3773</v>
      </c>
      <c r="C99" s="97" t="s">
        <v>25</v>
      </c>
      <c r="D99" s="313"/>
      <c r="E99" s="332"/>
      <c r="F99" s="320"/>
      <c r="G99" s="321"/>
      <c r="H99" s="127">
        <v>2335</v>
      </c>
      <c r="I99" s="125" t="e">
        <f>#REF!*2</f>
        <v>#REF!</v>
      </c>
      <c r="J99" s="117">
        <v>1665</v>
      </c>
      <c r="K99" s="126" t="s">
        <v>7</v>
      </c>
    </row>
    <row r="100" spans="1:11" ht="12">
      <c r="A100" s="13" t="s">
        <v>43</v>
      </c>
      <c r="B100" s="13">
        <v>3774</v>
      </c>
      <c r="C100" s="24" t="s">
        <v>26</v>
      </c>
      <c r="D100" s="313"/>
      <c r="E100" s="333" t="s">
        <v>196</v>
      </c>
      <c r="F100" s="320"/>
      <c r="G100" s="321"/>
      <c r="H100" s="30">
        <v>77</v>
      </c>
      <c r="I100" s="25">
        <f>I97*2</f>
        <v>78</v>
      </c>
      <c r="J100" s="26">
        <v>56</v>
      </c>
      <c r="K100" s="27" t="s">
        <v>8</v>
      </c>
    </row>
    <row r="101" spans="1:11" ht="12">
      <c r="A101" s="178" t="s">
        <v>43</v>
      </c>
      <c r="B101" s="178">
        <v>3775</v>
      </c>
      <c r="C101" s="24" t="s">
        <v>27</v>
      </c>
      <c r="D101" s="313"/>
      <c r="E101" s="179" t="s">
        <v>199</v>
      </c>
      <c r="F101" s="320"/>
      <c r="G101" s="321"/>
      <c r="H101" s="30">
        <v>3704</v>
      </c>
      <c r="I101" s="25" t="e">
        <f>I96*3</f>
        <v>#REF!</v>
      </c>
      <c r="J101" s="26">
        <v>190</v>
      </c>
      <c r="K101" s="310" t="s">
        <v>90</v>
      </c>
    </row>
    <row r="102" spans="1:11" ht="12">
      <c r="A102" s="178" t="s">
        <v>43</v>
      </c>
      <c r="B102" s="178">
        <v>3776</v>
      </c>
      <c r="C102" s="24" t="s">
        <v>28</v>
      </c>
      <c r="D102" s="314"/>
      <c r="E102" s="45" t="s">
        <v>200</v>
      </c>
      <c r="F102" s="322"/>
      <c r="G102" s="323"/>
      <c r="H102" s="30">
        <v>122</v>
      </c>
      <c r="I102" s="25">
        <f>J97*3</f>
        <v>81</v>
      </c>
      <c r="J102" s="26">
        <v>190</v>
      </c>
      <c r="K102" s="311"/>
    </row>
    <row r="103" spans="1:11" ht="12">
      <c r="A103" s="4"/>
      <c r="B103" s="4"/>
      <c r="C103" s="17"/>
      <c r="D103" s="5"/>
      <c r="E103" s="5"/>
      <c r="F103" s="16"/>
      <c r="G103" s="16"/>
      <c r="H103" s="22"/>
      <c r="I103" s="22"/>
      <c r="J103" s="42"/>
      <c r="K103" s="43"/>
    </row>
    <row r="104" spans="1:13" ht="18.75">
      <c r="A104" s="2" t="s">
        <v>46</v>
      </c>
      <c r="B104" s="16"/>
      <c r="C104" s="17"/>
      <c r="D104" s="18"/>
      <c r="E104" s="18"/>
      <c r="F104" s="19"/>
      <c r="G104" s="19"/>
      <c r="H104" s="20"/>
      <c r="I104" s="20"/>
      <c r="J104" s="20"/>
      <c r="K104" s="21"/>
      <c r="L104" s="22"/>
      <c r="M104" s="23"/>
    </row>
    <row r="105" spans="1:11" ht="13.5" customHeight="1">
      <c r="A105" s="327" t="s">
        <v>2</v>
      </c>
      <c r="B105" s="327"/>
      <c r="C105" s="337" t="s">
        <v>0</v>
      </c>
      <c r="D105" s="327" t="s">
        <v>1</v>
      </c>
      <c r="E105" s="327"/>
      <c r="F105" s="327"/>
      <c r="G105" s="327"/>
      <c r="H105" s="300" t="s">
        <v>11</v>
      </c>
      <c r="I105" s="300" t="s">
        <v>12</v>
      </c>
      <c r="J105" s="308" t="s">
        <v>6</v>
      </c>
      <c r="K105" s="300" t="s">
        <v>5</v>
      </c>
    </row>
    <row r="106" spans="1:11" ht="12">
      <c r="A106" s="13" t="s">
        <v>3</v>
      </c>
      <c r="B106" s="13" t="s">
        <v>4</v>
      </c>
      <c r="C106" s="337"/>
      <c r="D106" s="327"/>
      <c r="E106" s="327"/>
      <c r="F106" s="327"/>
      <c r="G106" s="327"/>
      <c r="H106" s="301"/>
      <c r="I106" s="301"/>
      <c r="J106" s="308"/>
      <c r="K106" s="301"/>
    </row>
    <row r="107" spans="1:11" s="106" customFormat="1" ht="13.5" customHeight="1">
      <c r="A107" s="102" t="s">
        <v>43</v>
      </c>
      <c r="B107" s="152">
        <v>1238</v>
      </c>
      <c r="C107" s="103" t="s">
        <v>13</v>
      </c>
      <c r="D107" s="312" t="s">
        <v>240</v>
      </c>
      <c r="E107" s="324" t="s">
        <v>197</v>
      </c>
      <c r="F107" s="302"/>
      <c r="G107" s="303"/>
      <c r="H107" s="104">
        <v>1168</v>
      </c>
      <c r="I107" s="104" t="e">
        <f>ROUND(H107/#REF!*#REF!,0)</f>
        <v>#REF!</v>
      </c>
      <c r="J107" s="151">
        <v>1188</v>
      </c>
      <c r="K107" s="105" t="s">
        <v>7</v>
      </c>
    </row>
    <row r="108" spans="1:11" s="118" customFormat="1" ht="13.5" customHeight="1">
      <c r="A108" s="96" t="s">
        <v>43</v>
      </c>
      <c r="B108" s="96">
        <v>3777</v>
      </c>
      <c r="C108" s="97" t="s">
        <v>13</v>
      </c>
      <c r="D108" s="313"/>
      <c r="E108" s="325"/>
      <c r="F108" s="304"/>
      <c r="G108" s="305"/>
      <c r="H108" s="125">
        <v>1168</v>
      </c>
      <c r="I108" s="125" t="e">
        <f>ROUND(H108/#REF!*#REF!,0)</f>
        <v>#REF!</v>
      </c>
      <c r="J108" s="117">
        <v>1189</v>
      </c>
      <c r="K108" s="126" t="s">
        <v>7</v>
      </c>
    </row>
    <row r="109" spans="1:11" ht="12">
      <c r="A109" s="13" t="s">
        <v>43</v>
      </c>
      <c r="B109" s="13">
        <v>3778</v>
      </c>
      <c r="C109" s="24" t="s">
        <v>14</v>
      </c>
      <c r="D109" s="313"/>
      <c r="E109" s="326"/>
      <c r="F109" s="304"/>
      <c r="G109" s="305"/>
      <c r="H109" s="25">
        <v>38</v>
      </c>
      <c r="I109" s="25">
        <f>ROUND(H109/H115*J115,0)</f>
        <v>12</v>
      </c>
      <c r="J109" s="26">
        <v>39</v>
      </c>
      <c r="K109" s="27" t="s">
        <v>8</v>
      </c>
    </row>
    <row r="110" spans="1:11" s="106" customFormat="1" ht="12">
      <c r="A110" s="102" t="s">
        <v>43</v>
      </c>
      <c r="B110" s="152">
        <v>1239</v>
      </c>
      <c r="C110" s="103" t="s">
        <v>15</v>
      </c>
      <c r="D110" s="313"/>
      <c r="E110" s="324" t="s">
        <v>198</v>
      </c>
      <c r="F110" s="302"/>
      <c r="G110" s="303"/>
      <c r="H110" s="107">
        <v>2335</v>
      </c>
      <c r="I110" s="104">
        <f>J107*2</f>
        <v>2376</v>
      </c>
      <c r="J110" s="151">
        <v>2376</v>
      </c>
      <c r="K110" s="105" t="s">
        <v>7</v>
      </c>
    </row>
    <row r="111" spans="1:11" s="118" customFormat="1" ht="12">
      <c r="A111" s="96" t="s">
        <v>43</v>
      </c>
      <c r="B111" s="96">
        <v>3779</v>
      </c>
      <c r="C111" s="97" t="s">
        <v>15</v>
      </c>
      <c r="D111" s="313"/>
      <c r="E111" s="325"/>
      <c r="F111" s="131"/>
      <c r="G111" s="132"/>
      <c r="H111" s="127"/>
      <c r="I111" s="125"/>
      <c r="J111" s="117">
        <v>2378</v>
      </c>
      <c r="K111" s="126" t="s">
        <v>7</v>
      </c>
    </row>
    <row r="112" spans="1:11" ht="12">
      <c r="A112" s="13" t="s">
        <v>43</v>
      </c>
      <c r="B112" s="13">
        <v>3780</v>
      </c>
      <c r="C112" s="24" t="s">
        <v>16</v>
      </c>
      <c r="D112" s="313"/>
      <c r="E112" s="326" t="s">
        <v>196</v>
      </c>
      <c r="F112" s="335"/>
      <c r="G112" s="336"/>
      <c r="H112" s="30">
        <v>77</v>
      </c>
      <c r="I112" s="25">
        <f>I109*2</f>
        <v>24</v>
      </c>
      <c r="J112" s="26">
        <v>80</v>
      </c>
      <c r="K112" s="27" t="s">
        <v>8</v>
      </c>
    </row>
    <row r="113" spans="1:11" ht="12">
      <c r="A113" s="176" t="s">
        <v>43</v>
      </c>
      <c r="B113" s="176">
        <v>3781</v>
      </c>
      <c r="C113" s="24" t="s">
        <v>17</v>
      </c>
      <c r="D113" s="313"/>
      <c r="E113" s="174" t="s">
        <v>199</v>
      </c>
      <c r="F113" s="306"/>
      <c r="G113" s="307"/>
      <c r="H113" s="30">
        <v>3704</v>
      </c>
      <c r="I113" s="25" t="e">
        <f>I107*3</f>
        <v>#REF!</v>
      </c>
      <c r="J113" s="26">
        <v>272</v>
      </c>
      <c r="K113" s="310" t="s">
        <v>90</v>
      </c>
    </row>
    <row r="114" spans="1:11" ht="12">
      <c r="A114" s="176" t="s">
        <v>43</v>
      </c>
      <c r="B114" s="176">
        <v>3782</v>
      </c>
      <c r="C114" s="24" t="s">
        <v>18</v>
      </c>
      <c r="D114" s="314"/>
      <c r="E114" s="174" t="s">
        <v>200</v>
      </c>
      <c r="F114" s="306"/>
      <c r="G114" s="307"/>
      <c r="H114" s="30">
        <v>122</v>
      </c>
      <c r="I114" s="25">
        <f>J109*3</f>
        <v>117</v>
      </c>
      <c r="J114" s="26">
        <v>272</v>
      </c>
      <c r="K114" s="311"/>
    </row>
    <row r="115" spans="1:11" ht="17.25" customHeight="1">
      <c r="A115" s="13" t="s">
        <v>43</v>
      </c>
      <c r="B115" s="13">
        <v>3785</v>
      </c>
      <c r="C115" s="24" t="s">
        <v>249</v>
      </c>
      <c r="D115" s="334" t="s">
        <v>253</v>
      </c>
      <c r="E115" s="32" t="s">
        <v>201</v>
      </c>
      <c r="F115" s="306"/>
      <c r="G115" s="307"/>
      <c r="H115" s="30">
        <v>270</v>
      </c>
      <c r="I115" s="30">
        <v>190</v>
      </c>
      <c r="J115" s="26">
        <v>88</v>
      </c>
      <c r="K115" s="310" t="s">
        <v>7</v>
      </c>
    </row>
    <row r="116" spans="1:11" ht="15.75" customHeight="1">
      <c r="A116" s="161" t="s">
        <v>43</v>
      </c>
      <c r="B116" s="161">
        <v>3786</v>
      </c>
      <c r="C116" s="24" t="s">
        <v>250</v>
      </c>
      <c r="D116" s="334"/>
      <c r="E116" s="153" t="s">
        <v>202</v>
      </c>
      <c r="F116" s="306"/>
      <c r="G116" s="307"/>
      <c r="H116" s="30">
        <v>285</v>
      </c>
      <c r="I116" s="30">
        <v>190</v>
      </c>
      <c r="J116" s="26">
        <v>176</v>
      </c>
      <c r="K116" s="338"/>
    </row>
    <row r="117" spans="1:11" ht="15.75" customHeight="1">
      <c r="A117" s="161" t="s">
        <v>43</v>
      </c>
      <c r="B117" s="161">
        <v>3869</v>
      </c>
      <c r="C117" s="24" t="s">
        <v>251</v>
      </c>
      <c r="D117" s="334"/>
      <c r="E117" s="160" t="s">
        <v>201</v>
      </c>
      <c r="F117" s="306"/>
      <c r="G117" s="307"/>
      <c r="H117" s="22"/>
      <c r="I117" s="22"/>
      <c r="J117" s="26">
        <v>72</v>
      </c>
      <c r="K117" s="338"/>
    </row>
    <row r="118" spans="1:11" ht="15.75" customHeight="1">
      <c r="A118" s="161" t="s">
        <v>43</v>
      </c>
      <c r="B118" s="161">
        <v>3870</v>
      </c>
      <c r="C118" s="24" t="s">
        <v>252</v>
      </c>
      <c r="D118" s="334"/>
      <c r="E118" s="153" t="s">
        <v>202</v>
      </c>
      <c r="F118" s="306"/>
      <c r="G118" s="307"/>
      <c r="H118" s="22"/>
      <c r="I118" s="22"/>
      <c r="J118" s="26">
        <v>144</v>
      </c>
      <c r="K118" s="311"/>
    </row>
    <row r="119" spans="1:11" s="39" customFormat="1" ht="10.5" customHeight="1">
      <c r="A119" s="14"/>
      <c r="B119" s="14"/>
      <c r="C119" s="33"/>
      <c r="D119" s="15"/>
      <c r="E119" s="34"/>
      <c r="F119" s="35"/>
      <c r="G119" s="35"/>
      <c r="H119" s="36"/>
      <c r="I119" s="36"/>
      <c r="J119" s="37"/>
      <c r="K119" s="38"/>
    </row>
    <row r="120" spans="1:11" s="39" customFormat="1" ht="18" customHeight="1">
      <c r="A120" s="40" t="s">
        <v>232</v>
      </c>
      <c r="B120" s="14"/>
      <c r="C120" s="33"/>
      <c r="D120" s="15"/>
      <c r="E120" s="34"/>
      <c r="F120" s="35"/>
      <c r="G120" s="35"/>
      <c r="H120" s="36"/>
      <c r="I120" s="36"/>
      <c r="J120" s="37"/>
      <c r="K120" s="38"/>
    </row>
    <row r="121" spans="1:11" ht="13.5" customHeight="1">
      <c r="A121" s="327" t="s">
        <v>2</v>
      </c>
      <c r="B121" s="327"/>
      <c r="C121" s="337" t="s">
        <v>0</v>
      </c>
      <c r="D121" s="327" t="s">
        <v>1</v>
      </c>
      <c r="E121" s="327"/>
      <c r="F121" s="327"/>
      <c r="G121" s="327"/>
      <c r="H121" s="300" t="s">
        <v>11</v>
      </c>
      <c r="I121" s="300" t="s">
        <v>12</v>
      </c>
      <c r="J121" s="308" t="s">
        <v>6</v>
      </c>
      <c r="K121" s="300" t="s">
        <v>5</v>
      </c>
    </row>
    <row r="122" spans="1:11" ht="12">
      <c r="A122" s="13" t="s">
        <v>3</v>
      </c>
      <c r="B122" s="13" t="s">
        <v>4</v>
      </c>
      <c r="C122" s="337"/>
      <c r="D122" s="327"/>
      <c r="E122" s="327"/>
      <c r="F122" s="327"/>
      <c r="G122" s="327"/>
      <c r="H122" s="301"/>
      <c r="I122" s="301"/>
      <c r="J122" s="308"/>
      <c r="K122" s="301"/>
    </row>
    <row r="123" spans="1:11" s="106" customFormat="1" ht="13.5" customHeight="1">
      <c r="A123" s="102" t="s">
        <v>43</v>
      </c>
      <c r="B123" s="152">
        <v>6644</v>
      </c>
      <c r="C123" s="103" t="s">
        <v>234</v>
      </c>
      <c r="D123" s="312" t="s">
        <v>240</v>
      </c>
      <c r="E123" s="324" t="s">
        <v>197</v>
      </c>
      <c r="F123" s="318" t="s">
        <v>233</v>
      </c>
      <c r="G123" s="319"/>
      <c r="H123" s="104">
        <v>1168</v>
      </c>
      <c r="I123" s="104" t="e">
        <f>ROUND(H123/#REF!*#REF!,0)</f>
        <v>#REF!</v>
      </c>
      <c r="J123" s="151">
        <v>929</v>
      </c>
      <c r="K123" s="105" t="s">
        <v>7</v>
      </c>
    </row>
    <row r="124" spans="1:11" s="118" customFormat="1" ht="13.5" customHeight="1">
      <c r="A124" s="96" t="s">
        <v>43</v>
      </c>
      <c r="B124" s="96">
        <v>5211</v>
      </c>
      <c r="C124" s="97" t="s">
        <v>234</v>
      </c>
      <c r="D124" s="313"/>
      <c r="E124" s="325"/>
      <c r="F124" s="320"/>
      <c r="G124" s="321"/>
      <c r="H124" s="125">
        <v>1168</v>
      </c>
      <c r="I124" s="125" t="e">
        <f>ROUND(H124/#REF!*#REF!,0)</f>
        <v>#REF!</v>
      </c>
      <c r="J124" s="117">
        <v>930</v>
      </c>
      <c r="K124" s="126" t="s">
        <v>7</v>
      </c>
    </row>
    <row r="125" spans="1:11" ht="12">
      <c r="A125" s="13" t="s">
        <v>43</v>
      </c>
      <c r="B125" s="13">
        <v>5212</v>
      </c>
      <c r="C125" s="24" t="s">
        <v>235</v>
      </c>
      <c r="D125" s="313"/>
      <c r="E125" s="326"/>
      <c r="F125" s="320"/>
      <c r="G125" s="321"/>
      <c r="H125" s="25">
        <v>38</v>
      </c>
      <c r="I125" s="25" t="e">
        <f>ROUND(H125/H133*J133,0)</f>
        <v>#VALUE!</v>
      </c>
      <c r="J125" s="26">
        <v>31</v>
      </c>
      <c r="K125" s="27" t="s">
        <v>8</v>
      </c>
    </row>
    <row r="126" spans="1:11" s="106" customFormat="1" ht="12">
      <c r="A126" s="102" t="s">
        <v>43</v>
      </c>
      <c r="B126" s="152">
        <v>6645</v>
      </c>
      <c r="C126" s="103" t="s">
        <v>236</v>
      </c>
      <c r="D126" s="313"/>
      <c r="E126" s="324" t="s">
        <v>198</v>
      </c>
      <c r="F126" s="320"/>
      <c r="G126" s="321"/>
      <c r="H126" s="107">
        <v>2335</v>
      </c>
      <c r="I126" s="104">
        <f>J123*2</f>
        <v>1858</v>
      </c>
      <c r="J126" s="151">
        <v>1858</v>
      </c>
      <c r="K126" s="105" t="s">
        <v>7</v>
      </c>
    </row>
    <row r="127" spans="1:11" s="118" customFormat="1" ht="12">
      <c r="A127" s="96" t="s">
        <v>43</v>
      </c>
      <c r="B127" s="96">
        <v>5213</v>
      </c>
      <c r="C127" s="97" t="s">
        <v>236</v>
      </c>
      <c r="D127" s="313"/>
      <c r="E127" s="325"/>
      <c r="F127" s="320"/>
      <c r="G127" s="321"/>
      <c r="H127" s="127">
        <v>2335</v>
      </c>
      <c r="I127" s="125">
        <f>J124*2</f>
        <v>1860</v>
      </c>
      <c r="J127" s="117">
        <v>1860</v>
      </c>
      <c r="K127" s="126" t="s">
        <v>7</v>
      </c>
    </row>
    <row r="128" spans="1:11" ht="12">
      <c r="A128" s="13" t="s">
        <v>43</v>
      </c>
      <c r="B128" s="13">
        <v>5214</v>
      </c>
      <c r="C128" s="24" t="s">
        <v>237</v>
      </c>
      <c r="D128" s="313"/>
      <c r="E128" s="326" t="s">
        <v>196</v>
      </c>
      <c r="F128" s="320"/>
      <c r="G128" s="321"/>
      <c r="H128" s="30">
        <v>77</v>
      </c>
      <c r="I128" s="25" t="e">
        <f>I125*2</f>
        <v>#VALUE!</v>
      </c>
      <c r="J128" s="26">
        <v>62</v>
      </c>
      <c r="K128" s="27" t="s">
        <v>8</v>
      </c>
    </row>
    <row r="129" spans="1:11" ht="12">
      <c r="A129" s="207" t="s">
        <v>43</v>
      </c>
      <c r="B129" s="207">
        <v>5215</v>
      </c>
      <c r="C129" s="24" t="s">
        <v>238</v>
      </c>
      <c r="D129" s="313"/>
      <c r="E129" s="205" t="s">
        <v>199</v>
      </c>
      <c r="F129" s="320"/>
      <c r="G129" s="321"/>
      <c r="H129" s="30">
        <v>3704</v>
      </c>
      <c r="I129" s="25" t="e">
        <f>I123*3</f>
        <v>#REF!</v>
      </c>
      <c r="J129" s="26">
        <v>207</v>
      </c>
      <c r="K129" s="310" t="s">
        <v>90</v>
      </c>
    </row>
    <row r="130" spans="1:11" ht="12">
      <c r="A130" s="201" t="s">
        <v>43</v>
      </c>
      <c r="B130" s="201">
        <v>5216</v>
      </c>
      <c r="C130" s="24" t="s">
        <v>239</v>
      </c>
      <c r="D130" s="314"/>
      <c r="E130" s="154" t="s">
        <v>200</v>
      </c>
      <c r="F130" s="322"/>
      <c r="G130" s="323"/>
      <c r="H130" s="30">
        <v>122</v>
      </c>
      <c r="I130" s="25">
        <f>J125*3</f>
        <v>93</v>
      </c>
      <c r="J130" s="26">
        <v>207</v>
      </c>
      <c r="K130" s="311"/>
    </row>
    <row r="132" spans="1:11" ht="18" customHeight="1">
      <c r="A132" s="44" t="s">
        <v>9</v>
      </c>
      <c r="B132" s="4"/>
      <c r="C132" s="17"/>
      <c r="D132" s="5"/>
      <c r="E132" s="41"/>
      <c r="F132" s="16"/>
      <c r="G132" s="16"/>
      <c r="H132" s="22"/>
      <c r="I132" s="22"/>
      <c r="J132" s="42"/>
      <c r="K132" s="43"/>
    </row>
    <row r="133" spans="1:11" ht="13.5" customHeight="1">
      <c r="A133" s="327" t="s">
        <v>2</v>
      </c>
      <c r="B133" s="327"/>
      <c r="C133" s="337" t="s">
        <v>0</v>
      </c>
      <c r="D133" s="327" t="s">
        <v>1</v>
      </c>
      <c r="E133" s="327"/>
      <c r="F133" s="327"/>
      <c r="G133" s="327"/>
      <c r="H133" s="300" t="s">
        <v>11</v>
      </c>
      <c r="I133" s="300" t="s">
        <v>12</v>
      </c>
      <c r="J133" s="308" t="s">
        <v>6</v>
      </c>
      <c r="K133" s="300" t="s">
        <v>5</v>
      </c>
    </row>
    <row r="134" spans="1:11" ht="12">
      <c r="A134" s="13" t="s">
        <v>3</v>
      </c>
      <c r="B134" s="13" t="s">
        <v>4</v>
      </c>
      <c r="C134" s="337"/>
      <c r="D134" s="327"/>
      <c r="E134" s="327"/>
      <c r="F134" s="327"/>
      <c r="G134" s="327"/>
      <c r="H134" s="301"/>
      <c r="I134" s="301"/>
      <c r="J134" s="308"/>
      <c r="K134" s="301"/>
    </row>
    <row r="135" spans="1:11" ht="13.5" customHeight="1">
      <c r="A135" s="176" t="s">
        <v>43</v>
      </c>
      <c r="B135" s="176">
        <v>3787</v>
      </c>
      <c r="C135" s="24" t="s">
        <v>203</v>
      </c>
      <c r="D135" s="312" t="s">
        <v>240</v>
      </c>
      <c r="E135" s="331" t="s">
        <v>197</v>
      </c>
      <c r="F135" s="318" t="s">
        <v>205</v>
      </c>
      <c r="G135" s="319"/>
      <c r="H135" s="25">
        <v>1168</v>
      </c>
      <c r="I135" s="25" t="e">
        <f>ROUND(H135/H142*J142,0)</f>
        <v>#DIV/0!</v>
      </c>
      <c r="J135" s="26">
        <v>832</v>
      </c>
      <c r="K135" s="173" t="s">
        <v>7</v>
      </c>
    </row>
    <row r="136" spans="1:11" ht="12">
      <c r="A136" s="13" t="s">
        <v>43</v>
      </c>
      <c r="B136" s="13">
        <v>3788</v>
      </c>
      <c r="C136" s="24" t="s">
        <v>19</v>
      </c>
      <c r="D136" s="313"/>
      <c r="E136" s="333"/>
      <c r="F136" s="320"/>
      <c r="G136" s="321"/>
      <c r="H136" s="25">
        <v>38</v>
      </c>
      <c r="I136" s="25" t="e">
        <f>ROUND(H136/#REF!*#REF!,0)</f>
        <v>#REF!</v>
      </c>
      <c r="J136" s="26">
        <v>27</v>
      </c>
      <c r="K136" s="27" t="s">
        <v>8</v>
      </c>
    </row>
    <row r="137" spans="1:11" s="106" customFormat="1" ht="12">
      <c r="A137" s="102" t="s">
        <v>43</v>
      </c>
      <c r="B137" s="152">
        <v>1240</v>
      </c>
      <c r="C137" s="103" t="s">
        <v>20</v>
      </c>
      <c r="D137" s="313"/>
      <c r="E137" s="331" t="s">
        <v>198</v>
      </c>
      <c r="F137" s="320"/>
      <c r="G137" s="321"/>
      <c r="H137" s="107">
        <v>2335</v>
      </c>
      <c r="I137" s="104">
        <f>J135*2</f>
        <v>1664</v>
      </c>
      <c r="J137" s="151">
        <v>1663</v>
      </c>
      <c r="K137" s="105" t="s">
        <v>7</v>
      </c>
    </row>
    <row r="138" spans="1:11" s="118" customFormat="1" ht="12">
      <c r="A138" s="96" t="s">
        <v>43</v>
      </c>
      <c r="B138" s="96">
        <v>3789</v>
      </c>
      <c r="C138" s="97" t="s">
        <v>20</v>
      </c>
      <c r="D138" s="313"/>
      <c r="E138" s="332"/>
      <c r="F138" s="320"/>
      <c r="G138" s="321"/>
      <c r="H138" s="127">
        <v>2335</v>
      </c>
      <c r="I138" s="125" t="e">
        <f>#REF!*2</f>
        <v>#REF!</v>
      </c>
      <c r="J138" s="117">
        <v>1665</v>
      </c>
      <c r="K138" s="126" t="s">
        <v>7</v>
      </c>
    </row>
    <row r="139" spans="1:11" ht="12">
      <c r="A139" s="13" t="s">
        <v>43</v>
      </c>
      <c r="B139" s="13">
        <v>3790</v>
      </c>
      <c r="C139" s="24" t="s">
        <v>21</v>
      </c>
      <c r="D139" s="313"/>
      <c r="E139" s="333" t="s">
        <v>196</v>
      </c>
      <c r="F139" s="320"/>
      <c r="G139" s="321"/>
      <c r="H139" s="30">
        <v>77</v>
      </c>
      <c r="I139" s="25" t="e">
        <f>I136*2</f>
        <v>#REF!</v>
      </c>
      <c r="J139" s="26">
        <v>56</v>
      </c>
      <c r="K139" s="27" t="s">
        <v>8</v>
      </c>
    </row>
    <row r="140" spans="1:11" ht="12">
      <c r="A140" s="176" t="s">
        <v>43</v>
      </c>
      <c r="B140" s="176">
        <v>3791</v>
      </c>
      <c r="C140" s="24" t="s">
        <v>22</v>
      </c>
      <c r="D140" s="313"/>
      <c r="E140" s="177" t="s">
        <v>199</v>
      </c>
      <c r="F140" s="320"/>
      <c r="G140" s="321"/>
      <c r="H140" s="30">
        <v>3704</v>
      </c>
      <c r="I140" s="25" t="e">
        <f>I135*3</f>
        <v>#DIV/0!</v>
      </c>
      <c r="J140" s="26">
        <v>190</v>
      </c>
      <c r="K140" s="310" t="s">
        <v>90</v>
      </c>
    </row>
    <row r="141" spans="1:11" ht="12">
      <c r="A141" s="176" t="s">
        <v>43</v>
      </c>
      <c r="B141" s="176">
        <v>3792</v>
      </c>
      <c r="C141" s="24" t="s">
        <v>23</v>
      </c>
      <c r="D141" s="314"/>
      <c r="E141" s="45" t="s">
        <v>200</v>
      </c>
      <c r="F141" s="322"/>
      <c r="G141" s="323"/>
      <c r="H141" s="30">
        <v>122</v>
      </c>
      <c r="I141" s="25">
        <f>J136*3</f>
        <v>81</v>
      </c>
      <c r="J141" s="26">
        <v>190</v>
      </c>
      <c r="K141" s="311"/>
    </row>
    <row r="142" spans="1:11" ht="12" customHeight="1">
      <c r="A142" s="4"/>
      <c r="B142" s="4"/>
      <c r="C142" s="17"/>
      <c r="D142" s="5"/>
      <c r="E142" s="41"/>
      <c r="F142" s="16"/>
      <c r="G142" s="16"/>
      <c r="H142" s="22"/>
      <c r="I142" s="22"/>
      <c r="J142" s="42"/>
      <c r="K142" s="43"/>
    </row>
    <row r="143" spans="1:11" ht="18" customHeight="1">
      <c r="A143" s="44" t="s">
        <v>224</v>
      </c>
      <c r="B143" s="4"/>
      <c r="C143" s="17"/>
      <c r="D143" s="5"/>
      <c r="E143" s="41"/>
      <c r="F143" s="16"/>
      <c r="G143" s="16"/>
      <c r="H143" s="22"/>
      <c r="I143" s="22"/>
      <c r="J143" s="42"/>
      <c r="K143" s="43"/>
    </row>
    <row r="144" spans="1:11" ht="13.5" customHeight="1">
      <c r="A144" s="327" t="s">
        <v>2</v>
      </c>
      <c r="B144" s="327"/>
      <c r="C144" s="337" t="s">
        <v>0</v>
      </c>
      <c r="D144" s="327" t="s">
        <v>1</v>
      </c>
      <c r="E144" s="327"/>
      <c r="F144" s="327"/>
      <c r="G144" s="327"/>
      <c r="H144" s="300" t="s">
        <v>11</v>
      </c>
      <c r="I144" s="300" t="s">
        <v>12</v>
      </c>
      <c r="J144" s="308" t="s">
        <v>6</v>
      </c>
      <c r="K144" s="300" t="s">
        <v>5</v>
      </c>
    </row>
    <row r="145" spans="1:11" ht="12">
      <c r="A145" s="13" t="s">
        <v>3</v>
      </c>
      <c r="B145" s="13" t="s">
        <v>4</v>
      </c>
      <c r="C145" s="337"/>
      <c r="D145" s="327"/>
      <c r="E145" s="327"/>
      <c r="F145" s="327"/>
      <c r="G145" s="327"/>
      <c r="H145" s="301"/>
      <c r="I145" s="301"/>
      <c r="J145" s="308"/>
      <c r="K145" s="301"/>
    </row>
    <row r="146" spans="1:11" ht="12">
      <c r="A146" s="176" t="s">
        <v>43</v>
      </c>
      <c r="B146" s="176">
        <v>3793</v>
      </c>
      <c r="C146" s="24" t="s">
        <v>204</v>
      </c>
      <c r="D146" s="312" t="s">
        <v>240</v>
      </c>
      <c r="E146" s="331" t="s">
        <v>197</v>
      </c>
      <c r="F146" s="318" t="s">
        <v>225</v>
      </c>
      <c r="G146" s="319"/>
      <c r="H146" s="25">
        <v>1168</v>
      </c>
      <c r="I146" s="25" t="e">
        <f>ROUND(H146/#REF!*#REF!,0)</f>
        <v>#REF!</v>
      </c>
      <c r="J146" s="26">
        <v>832</v>
      </c>
      <c r="K146" s="173" t="s">
        <v>7</v>
      </c>
    </row>
    <row r="147" spans="1:11" ht="12">
      <c r="A147" s="13" t="s">
        <v>43</v>
      </c>
      <c r="B147" s="13">
        <v>3794</v>
      </c>
      <c r="C147" s="24" t="s">
        <v>24</v>
      </c>
      <c r="D147" s="313"/>
      <c r="E147" s="333"/>
      <c r="F147" s="320"/>
      <c r="G147" s="321"/>
      <c r="H147" s="25">
        <v>38</v>
      </c>
      <c r="I147" s="25" t="e">
        <f>ROUND(H147/H159*J159,0)</f>
        <v>#DIV/0!</v>
      </c>
      <c r="J147" s="26">
        <v>27</v>
      </c>
      <c r="K147" s="27" t="s">
        <v>8</v>
      </c>
    </row>
    <row r="148" spans="1:11" s="106" customFormat="1" ht="12">
      <c r="A148" s="102" t="s">
        <v>43</v>
      </c>
      <c r="B148" s="152">
        <v>1241</v>
      </c>
      <c r="C148" s="103" t="s">
        <v>25</v>
      </c>
      <c r="D148" s="313"/>
      <c r="E148" s="331" t="s">
        <v>198</v>
      </c>
      <c r="F148" s="320"/>
      <c r="G148" s="321"/>
      <c r="H148" s="107">
        <v>2335</v>
      </c>
      <c r="I148" s="104">
        <f>J146*2</f>
        <v>1664</v>
      </c>
      <c r="J148" s="151">
        <v>1663</v>
      </c>
      <c r="K148" s="105" t="s">
        <v>7</v>
      </c>
    </row>
    <row r="149" spans="1:11" s="118" customFormat="1" ht="12">
      <c r="A149" s="96" t="s">
        <v>43</v>
      </c>
      <c r="B149" s="96">
        <v>3795</v>
      </c>
      <c r="C149" s="97" t="s">
        <v>25</v>
      </c>
      <c r="D149" s="313"/>
      <c r="E149" s="332"/>
      <c r="F149" s="320"/>
      <c r="G149" s="321"/>
      <c r="H149" s="127">
        <v>2335</v>
      </c>
      <c r="I149" s="125" t="e">
        <f>#REF!*2</f>
        <v>#REF!</v>
      </c>
      <c r="J149" s="117">
        <v>1665</v>
      </c>
      <c r="K149" s="126" t="s">
        <v>7</v>
      </c>
    </row>
    <row r="150" spans="1:11" ht="12">
      <c r="A150" s="13" t="s">
        <v>43</v>
      </c>
      <c r="B150" s="13">
        <v>3796</v>
      </c>
      <c r="C150" s="24" t="s">
        <v>26</v>
      </c>
      <c r="D150" s="313"/>
      <c r="E150" s="333" t="s">
        <v>196</v>
      </c>
      <c r="F150" s="320"/>
      <c r="G150" s="321"/>
      <c r="H150" s="30">
        <v>77</v>
      </c>
      <c r="I150" s="25" t="e">
        <f>I147*2</f>
        <v>#DIV/0!</v>
      </c>
      <c r="J150" s="26">
        <v>56</v>
      </c>
      <c r="K150" s="27" t="s">
        <v>8</v>
      </c>
    </row>
    <row r="151" spans="1:11" ht="12">
      <c r="A151" s="176" t="s">
        <v>43</v>
      </c>
      <c r="B151" s="176">
        <v>3797</v>
      </c>
      <c r="C151" s="24" t="s">
        <v>27</v>
      </c>
      <c r="D151" s="313"/>
      <c r="E151" s="177" t="s">
        <v>199</v>
      </c>
      <c r="F151" s="320"/>
      <c r="G151" s="321"/>
      <c r="H151" s="30">
        <v>3704</v>
      </c>
      <c r="I151" s="25" t="e">
        <f>I146*3</f>
        <v>#REF!</v>
      </c>
      <c r="J151" s="26">
        <v>190</v>
      </c>
      <c r="K151" s="310" t="s">
        <v>90</v>
      </c>
    </row>
    <row r="152" spans="1:11" ht="12">
      <c r="A152" s="176" t="s">
        <v>43</v>
      </c>
      <c r="B152" s="176">
        <v>3798</v>
      </c>
      <c r="C152" s="24" t="s">
        <v>28</v>
      </c>
      <c r="D152" s="314"/>
      <c r="E152" s="45" t="s">
        <v>200</v>
      </c>
      <c r="F152" s="322"/>
      <c r="G152" s="323"/>
      <c r="H152" s="30">
        <v>122</v>
      </c>
      <c r="I152" s="25">
        <f>J147*3</f>
        <v>81</v>
      </c>
      <c r="J152" s="26">
        <v>190</v>
      </c>
      <c r="K152" s="311"/>
    </row>
  </sheetData>
  <mergeCells count="179">
    <mergeCell ref="K144:K145"/>
    <mergeCell ref="D146:D152"/>
    <mergeCell ref="E146:E147"/>
    <mergeCell ref="F146:G152"/>
    <mergeCell ref="E148:E150"/>
    <mergeCell ref="K151:K152"/>
    <mergeCell ref="A144:B144"/>
    <mergeCell ref="C144:C145"/>
    <mergeCell ref="D144:G145"/>
    <mergeCell ref="H144:H145"/>
    <mergeCell ref="I144:I145"/>
    <mergeCell ref="J144:J145"/>
    <mergeCell ref="K133:K134"/>
    <mergeCell ref="D135:D141"/>
    <mergeCell ref="E135:E136"/>
    <mergeCell ref="F135:G141"/>
    <mergeCell ref="E137:E139"/>
    <mergeCell ref="K140:K141"/>
    <mergeCell ref="A133:B133"/>
    <mergeCell ref="C133:C134"/>
    <mergeCell ref="D133:G134"/>
    <mergeCell ref="H133:H134"/>
    <mergeCell ref="I133:I134"/>
    <mergeCell ref="J133:J134"/>
    <mergeCell ref="F114:G114"/>
    <mergeCell ref="F115:G115"/>
    <mergeCell ref="K105:K106"/>
    <mergeCell ref="D107:D114"/>
    <mergeCell ref="E107:E109"/>
    <mergeCell ref="F107:G107"/>
    <mergeCell ref="F109:G109"/>
    <mergeCell ref="E110:E112"/>
    <mergeCell ref="F110:G110"/>
    <mergeCell ref="F112:G112"/>
    <mergeCell ref="F113:G113"/>
    <mergeCell ref="K113:K114"/>
    <mergeCell ref="D115:D118"/>
    <mergeCell ref="K115:K118"/>
    <mergeCell ref="F117:G117"/>
    <mergeCell ref="F118:G118"/>
    <mergeCell ref="F108:G108"/>
    <mergeCell ref="F116:G116"/>
    <mergeCell ref="A105:B105"/>
    <mergeCell ref="C105:C106"/>
    <mergeCell ref="D105:G106"/>
    <mergeCell ref="H105:H106"/>
    <mergeCell ref="I105:I106"/>
    <mergeCell ref="J105:J106"/>
    <mergeCell ref="K94:K95"/>
    <mergeCell ref="D96:D102"/>
    <mergeCell ref="E96:E97"/>
    <mergeCell ref="F96:G102"/>
    <mergeCell ref="E98:E100"/>
    <mergeCell ref="K101:K102"/>
    <mergeCell ref="A94:B94"/>
    <mergeCell ref="C94:C95"/>
    <mergeCell ref="D94:G95"/>
    <mergeCell ref="H94:H95"/>
    <mergeCell ref="I94:I95"/>
    <mergeCell ref="J94:J95"/>
    <mergeCell ref="K83:K84"/>
    <mergeCell ref="D85:D91"/>
    <mergeCell ref="E85:E86"/>
    <mergeCell ref="F85:G91"/>
    <mergeCell ref="E87:E89"/>
    <mergeCell ref="K90:K91"/>
    <mergeCell ref="A83:B83"/>
    <mergeCell ref="C83:C84"/>
    <mergeCell ref="D83:G84"/>
    <mergeCell ref="H83:H84"/>
    <mergeCell ref="I83:I84"/>
    <mergeCell ref="J83:J84"/>
    <mergeCell ref="F64:G64"/>
    <mergeCell ref="F65:G65"/>
    <mergeCell ref="K55:K56"/>
    <mergeCell ref="D57:D64"/>
    <mergeCell ref="E57:E59"/>
    <mergeCell ref="F57:G57"/>
    <mergeCell ref="F59:G59"/>
    <mergeCell ref="E60:E62"/>
    <mergeCell ref="F60:G60"/>
    <mergeCell ref="F62:G62"/>
    <mergeCell ref="F63:G63"/>
    <mergeCell ref="K63:K64"/>
    <mergeCell ref="D65:D68"/>
    <mergeCell ref="K65:K68"/>
    <mergeCell ref="F67:G67"/>
    <mergeCell ref="F68:G68"/>
    <mergeCell ref="F66:G66"/>
    <mergeCell ref="K44:K45"/>
    <mergeCell ref="D46:D52"/>
    <mergeCell ref="E46:E47"/>
    <mergeCell ref="F46:G52"/>
    <mergeCell ref="E48:E50"/>
    <mergeCell ref="K51:K52"/>
    <mergeCell ref="A44:B44"/>
    <mergeCell ref="C44:C45"/>
    <mergeCell ref="D44:G45"/>
    <mergeCell ref="H44:H45"/>
    <mergeCell ref="I44:I45"/>
    <mergeCell ref="J44:J45"/>
    <mergeCell ref="A33:B33"/>
    <mergeCell ref="C33:C34"/>
    <mergeCell ref="D33:G34"/>
    <mergeCell ref="H33:H34"/>
    <mergeCell ref="I33:I34"/>
    <mergeCell ref="J33:J34"/>
    <mergeCell ref="A55:B55"/>
    <mergeCell ref="C55:C56"/>
    <mergeCell ref="D55:G56"/>
    <mergeCell ref="H55:H56"/>
    <mergeCell ref="I55:I56"/>
    <mergeCell ref="J55:J56"/>
    <mergeCell ref="F15:G15"/>
    <mergeCell ref="K33:K34"/>
    <mergeCell ref="D35:D41"/>
    <mergeCell ref="E35:E36"/>
    <mergeCell ref="F35:G41"/>
    <mergeCell ref="E37:E39"/>
    <mergeCell ref="K40:K41"/>
    <mergeCell ref="D15:D18"/>
    <mergeCell ref="K15:K18"/>
    <mergeCell ref="F17:G17"/>
    <mergeCell ref="F18:G18"/>
    <mergeCell ref="F16:G16"/>
    <mergeCell ref="A2:D2"/>
    <mergeCell ref="A5:B5"/>
    <mergeCell ref="C5:C6"/>
    <mergeCell ref="D5:G6"/>
    <mergeCell ref="H5:H6"/>
    <mergeCell ref="I5:I6"/>
    <mergeCell ref="J5:J6"/>
    <mergeCell ref="K5:K6"/>
    <mergeCell ref="D7:D14"/>
    <mergeCell ref="E7:E9"/>
    <mergeCell ref="F7:G7"/>
    <mergeCell ref="F9:G9"/>
    <mergeCell ref="E10:E12"/>
    <mergeCell ref="F10:G10"/>
    <mergeCell ref="F12:G12"/>
    <mergeCell ref="F13:G13"/>
    <mergeCell ref="K13:K14"/>
    <mergeCell ref="F14:G14"/>
    <mergeCell ref="A21:B21"/>
    <mergeCell ref="C21:C22"/>
    <mergeCell ref="D21:G22"/>
    <mergeCell ref="H21:H22"/>
    <mergeCell ref="I21:I22"/>
    <mergeCell ref="J21:J22"/>
    <mergeCell ref="K21:K22"/>
    <mergeCell ref="D23:D30"/>
    <mergeCell ref="E23:E25"/>
    <mergeCell ref="F23:G30"/>
    <mergeCell ref="E26:E28"/>
    <mergeCell ref="K29:K30"/>
    <mergeCell ref="A71:B71"/>
    <mergeCell ref="C71:C72"/>
    <mergeCell ref="D71:G72"/>
    <mergeCell ref="H71:H72"/>
    <mergeCell ref="I71:I72"/>
    <mergeCell ref="J71:J72"/>
    <mergeCell ref="K71:K72"/>
    <mergeCell ref="D73:D80"/>
    <mergeCell ref="E73:E75"/>
    <mergeCell ref="F73:G80"/>
    <mergeCell ref="E76:E78"/>
    <mergeCell ref="K79:K80"/>
    <mergeCell ref="A121:B121"/>
    <mergeCell ref="C121:C122"/>
    <mergeCell ref="D121:G122"/>
    <mergeCell ref="H121:H122"/>
    <mergeCell ref="I121:I122"/>
    <mergeCell ref="J121:J122"/>
    <mergeCell ref="K121:K122"/>
    <mergeCell ref="D123:D130"/>
    <mergeCell ref="E123:E125"/>
    <mergeCell ref="F123:G130"/>
    <mergeCell ref="E126:E128"/>
    <mergeCell ref="K129:K130"/>
  </mergeCells>
  <printOptions horizontalCentered="1" verticalCentered="1"/>
  <pageMargins left="0.5905511811023623" right="0.2755905511811024" top="0.4330708661417323" bottom="0.5511811023622047" header="0.31496062992125984" footer="0.31496062992125984"/>
  <pageSetup cellComments="asDisplayed" fitToHeight="2" horizontalDpi="600" verticalDpi="600" orientation="portrait" paperSize="9" scale="68" r:id="rId1"/>
  <headerFooter>
    <oddFooter>&amp;R&amp;"-,標準"&amp;12■&amp;A</oddFooter>
  </headerFooter>
  <rowBreaks count="1" manualBreakCount="1">
    <brk id="8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E13"/>
  <sheetViews>
    <sheetView view="pageBreakPreview" zoomScaleSheetLayoutView="100" workbookViewId="0" topLeftCell="A5">
      <selection activeCell="B6" sqref="B6"/>
    </sheetView>
  </sheetViews>
  <sheetFormatPr defaultColWidth="9.140625" defaultRowHeight="12"/>
  <cols>
    <col min="1" max="1" width="15.140625" style="135" customWidth="1"/>
    <col min="2" max="2" width="26.57421875" style="135" customWidth="1"/>
    <col min="3" max="3" width="88.57421875" style="135" customWidth="1"/>
    <col min="4" max="4" width="36.140625" style="135" customWidth="1"/>
    <col min="5" max="5" width="16.7109375" style="135" customWidth="1"/>
    <col min="6" max="6" width="26.00390625" style="135" customWidth="1"/>
    <col min="7" max="16384" width="9.140625" style="135" customWidth="1"/>
  </cols>
  <sheetData>
    <row r="4" ht="21.75" customHeight="1"/>
    <row r="5" ht="35.25" customHeight="1">
      <c r="B5" s="136" t="s">
        <v>207</v>
      </c>
    </row>
    <row r="6" spans="2:5" ht="35.25" customHeight="1">
      <c r="B6" s="137" t="s">
        <v>208</v>
      </c>
      <c r="C6" s="138" t="s">
        <v>209</v>
      </c>
      <c r="D6" s="139" t="s">
        <v>210</v>
      </c>
      <c r="E6" s="140" t="s">
        <v>211</v>
      </c>
    </row>
    <row r="7" spans="2:5" ht="35.25" customHeight="1">
      <c r="B7" s="232" t="s">
        <v>212</v>
      </c>
      <c r="C7" s="141" t="s">
        <v>213</v>
      </c>
      <c r="D7" s="142" t="s">
        <v>265</v>
      </c>
      <c r="E7" s="143" t="s">
        <v>214</v>
      </c>
    </row>
    <row r="8" spans="2:5" ht="35.25" customHeight="1">
      <c r="B8" s="233"/>
      <c r="C8" s="144" t="s">
        <v>262</v>
      </c>
      <c r="D8" s="144" t="s">
        <v>266</v>
      </c>
      <c r="E8" s="145" t="s">
        <v>215</v>
      </c>
    </row>
    <row r="9" spans="2:5" ht="35.25" customHeight="1">
      <c r="B9" s="234" t="s">
        <v>216</v>
      </c>
      <c r="C9" s="141" t="s">
        <v>217</v>
      </c>
      <c r="D9" s="146" t="s">
        <v>267</v>
      </c>
      <c r="E9" s="143" t="s">
        <v>218</v>
      </c>
    </row>
    <row r="10" spans="2:5" ht="35.25" customHeight="1">
      <c r="B10" s="235"/>
      <c r="C10" s="147" t="s">
        <v>264</v>
      </c>
      <c r="D10" s="148" t="s">
        <v>268</v>
      </c>
      <c r="E10" s="237" t="s">
        <v>219</v>
      </c>
    </row>
    <row r="11" spans="2:5" ht="35.25" customHeight="1">
      <c r="B11" s="236"/>
      <c r="C11" s="182" t="s">
        <v>263</v>
      </c>
      <c r="D11" s="182" t="s">
        <v>269</v>
      </c>
      <c r="E11" s="238"/>
    </row>
    <row r="12" spans="2:5" ht="33" customHeight="1">
      <c r="B12" s="183" t="s">
        <v>254</v>
      </c>
      <c r="C12" s="184" t="s">
        <v>255</v>
      </c>
      <c r="D12" s="139"/>
      <c r="E12" s="185" t="s">
        <v>220</v>
      </c>
    </row>
    <row r="13" ht="12">
      <c r="A13" s="149"/>
    </row>
  </sheetData>
  <mergeCells count="3">
    <mergeCell ref="B7:B8"/>
    <mergeCell ref="B9:B11"/>
    <mergeCell ref="E10:E11"/>
  </mergeCells>
  <printOptions/>
  <pageMargins left="0.5905511811023623" right="0.1968503937007874" top="0.7480314960629921" bottom="0.7480314960629921" header="0.31496062992125984" footer="0.31496062992125984"/>
  <pageSetup fitToHeight="1"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9"/>
  <sheetViews>
    <sheetView view="pageBreakPreview" zoomScale="70" zoomScaleSheetLayoutView="70" workbookViewId="0" topLeftCell="D26">
      <selection activeCell="G32" sqref="G32:H32"/>
    </sheetView>
  </sheetViews>
  <sheetFormatPr defaultColWidth="9.00390625" defaultRowHeight="12"/>
  <cols>
    <col min="1" max="1" width="7.140625" style="49" customWidth="1"/>
    <col min="2" max="2" width="9.140625" style="49" customWidth="1"/>
    <col min="3" max="3" width="65.8515625" style="49" customWidth="1"/>
    <col min="4" max="4" width="33.28125" style="49" customWidth="1"/>
    <col min="5" max="5" width="24.00390625" style="49" customWidth="1"/>
    <col min="6" max="6" width="36.8515625" style="49" customWidth="1"/>
    <col min="7" max="7" width="65.140625" style="49" customWidth="1"/>
    <col min="8" max="8" width="40.140625" style="49" customWidth="1"/>
    <col min="9" max="9" width="54.8515625" style="49" customWidth="1"/>
    <col min="10" max="10" width="15.140625" style="49" customWidth="1"/>
    <col min="11" max="11" width="11.57421875" style="49" customWidth="1"/>
    <col min="12" max="16384" width="9.00390625" style="49" customWidth="1"/>
  </cols>
  <sheetData>
    <row r="1" ht="24">
      <c r="A1" s="48" t="s">
        <v>73</v>
      </c>
    </row>
    <row r="2" spans="1:11" ht="13.5">
      <c r="A2" s="239" t="s">
        <v>65</v>
      </c>
      <c r="B2" s="239"/>
      <c r="C2" s="240" t="s">
        <v>66</v>
      </c>
      <c r="D2" s="240" t="s">
        <v>67</v>
      </c>
      <c r="E2" s="240"/>
      <c r="F2" s="240"/>
      <c r="G2" s="240"/>
      <c r="H2" s="240"/>
      <c r="I2" s="240"/>
      <c r="J2" s="241" t="s">
        <v>68</v>
      </c>
      <c r="K2" s="240" t="s">
        <v>69</v>
      </c>
    </row>
    <row r="3" spans="1:11" ht="13.5">
      <c r="A3" s="50" t="s">
        <v>70</v>
      </c>
      <c r="B3" s="50" t="s">
        <v>71</v>
      </c>
      <c r="C3" s="240"/>
      <c r="D3" s="240"/>
      <c r="E3" s="240"/>
      <c r="F3" s="240"/>
      <c r="G3" s="240"/>
      <c r="H3" s="240"/>
      <c r="I3" s="240"/>
      <c r="J3" s="241"/>
      <c r="K3" s="240"/>
    </row>
    <row r="4" spans="1:11" ht="21">
      <c r="A4" s="51" t="s">
        <v>74</v>
      </c>
      <c r="B4" s="51">
        <v>1111</v>
      </c>
      <c r="C4" s="52" t="s">
        <v>75</v>
      </c>
      <c r="D4" s="253" t="s">
        <v>76</v>
      </c>
      <c r="E4" s="253"/>
      <c r="F4" s="274" t="s">
        <v>77</v>
      </c>
      <c r="G4" s="275"/>
      <c r="H4" s="53"/>
      <c r="I4" s="54" t="s">
        <v>78</v>
      </c>
      <c r="J4" s="55">
        <v>1672</v>
      </c>
      <c r="K4" s="56" t="s">
        <v>79</v>
      </c>
    </row>
    <row r="5" spans="1:11" ht="21">
      <c r="A5" s="51" t="s">
        <v>74</v>
      </c>
      <c r="B5" s="51">
        <v>1112</v>
      </c>
      <c r="C5" s="52" t="s">
        <v>80</v>
      </c>
      <c r="D5" s="253"/>
      <c r="E5" s="253"/>
      <c r="F5" s="294"/>
      <c r="G5" s="295"/>
      <c r="H5" s="53"/>
      <c r="I5" s="54" t="s">
        <v>81</v>
      </c>
      <c r="J5" s="55">
        <v>55</v>
      </c>
      <c r="K5" s="56" t="s">
        <v>8</v>
      </c>
    </row>
    <row r="6" spans="1:11" ht="21">
      <c r="A6" s="51" t="s">
        <v>74</v>
      </c>
      <c r="B6" s="51">
        <v>1121</v>
      </c>
      <c r="C6" s="52" t="s">
        <v>82</v>
      </c>
      <c r="D6" s="253"/>
      <c r="E6" s="253"/>
      <c r="F6" s="296" t="s">
        <v>83</v>
      </c>
      <c r="G6" s="297"/>
      <c r="H6" s="53"/>
      <c r="I6" s="54" t="s">
        <v>84</v>
      </c>
      <c r="J6" s="55">
        <v>3428</v>
      </c>
      <c r="K6" s="56" t="s">
        <v>79</v>
      </c>
    </row>
    <row r="7" spans="1:11" ht="21">
      <c r="A7" s="51" t="s">
        <v>74</v>
      </c>
      <c r="B7" s="51">
        <v>1122</v>
      </c>
      <c r="C7" s="52" t="s">
        <v>85</v>
      </c>
      <c r="D7" s="253"/>
      <c r="E7" s="253"/>
      <c r="F7" s="298"/>
      <c r="G7" s="299"/>
      <c r="H7" s="53"/>
      <c r="I7" s="54" t="s">
        <v>86</v>
      </c>
      <c r="J7" s="55">
        <v>113</v>
      </c>
      <c r="K7" s="56" t="s">
        <v>8</v>
      </c>
    </row>
    <row r="8" spans="1:11" ht="21">
      <c r="A8" s="51" t="s">
        <v>74</v>
      </c>
      <c r="B8" s="51">
        <v>1113</v>
      </c>
      <c r="C8" s="52" t="s">
        <v>87</v>
      </c>
      <c r="D8" s="253"/>
      <c r="E8" s="253"/>
      <c r="F8" s="256" t="s">
        <v>88</v>
      </c>
      <c r="G8" s="256"/>
      <c r="H8" s="53"/>
      <c r="I8" s="54" t="s">
        <v>89</v>
      </c>
      <c r="J8" s="55">
        <v>384</v>
      </c>
      <c r="K8" s="242" t="s">
        <v>90</v>
      </c>
    </row>
    <row r="9" spans="1:11" ht="21">
      <c r="A9" s="51" t="s">
        <v>74</v>
      </c>
      <c r="B9" s="51">
        <v>1123</v>
      </c>
      <c r="C9" s="52" t="s">
        <v>91</v>
      </c>
      <c r="D9" s="253"/>
      <c r="E9" s="253"/>
      <c r="F9" s="243" t="s">
        <v>92</v>
      </c>
      <c r="G9" s="243"/>
      <c r="H9" s="53"/>
      <c r="I9" s="54" t="s">
        <v>93</v>
      </c>
      <c r="J9" s="55">
        <v>395</v>
      </c>
      <c r="K9" s="242"/>
    </row>
    <row r="10" spans="1:11" ht="18.75">
      <c r="A10" s="51" t="s">
        <v>74</v>
      </c>
      <c r="B10" s="51">
        <v>8110</v>
      </c>
      <c r="C10" s="52" t="s">
        <v>94</v>
      </c>
      <c r="D10" s="291" t="s">
        <v>95</v>
      </c>
      <c r="E10" s="291"/>
      <c r="F10" s="291"/>
      <c r="G10" s="292"/>
      <c r="H10" s="292"/>
      <c r="I10" s="57" t="s">
        <v>30</v>
      </c>
      <c r="J10" s="58"/>
      <c r="K10" s="56" t="s">
        <v>79</v>
      </c>
    </row>
    <row r="11" spans="1:11" ht="18.75">
      <c r="A11" s="51" t="s">
        <v>74</v>
      </c>
      <c r="B11" s="51">
        <v>8111</v>
      </c>
      <c r="C11" s="52" t="s">
        <v>96</v>
      </c>
      <c r="D11" s="291"/>
      <c r="E11" s="291"/>
      <c r="F11" s="291"/>
      <c r="G11" s="292"/>
      <c r="H11" s="293"/>
      <c r="I11" s="57" t="s">
        <v>30</v>
      </c>
      <c r="J11" s="58"/>
      <c r="K11" s="56" t="s">
        <v>8</v>
      </c>
    </row>
    <row r="12" spans="1:11" ht="18.75">
      <c r="A12" s="51" t="s">
        <v>74</v>
      </c>
      <c r="B12" s="51">
        <v>8112</v>
      </c>
      <c r="C12" s="52" t="s">
        <v>97</v>
      </c>
      <c r="D12" s="291"/>
      <c r="E12" s="291"/>
      <c r="F12" s="291"/>
      <c r="G12" s="292"/>
      <c r="H12" s="292"/>
      <c r="I12" s="57" t="s">
        <v>30</v>
      </c>
      <c r="J12" s="58"/>
      <c r="K12" s="59" t="s">
        <v>90</v>
      </c>
    </row>
    <row r="13" spans="1:11" ht="21">
      <c r="A13" s="51" t="s">
        <v>74</v>
      </c>
      <c r="B13" s="51">
        <v>6105</v>
      </c>
      <c r="C13" s="52" t="s">
        <v>98</v>
      </c>
      <c r="D13" s="289" t="s">
        <v>99</v>
      </c>
      <c r="E13" s="289"/>
      <c r="F13" s="289"/>
      <c r="G13" s="269" t="s">
        <v>77</v>
      </c>
      <c r="H13" s="269"/>
      <c r="I13" s="60" t="s">
        <v>31</v>
      </c>
      <c r="J13" s="47">
        <v>-376</v>
      </c>
      <c r="K13" s="286" t="s">
        <v>79</v>
      </c>
    </row>
    <row r="14" spans="1:11" ht="21">
      <c r="A14" s="51" t="s">
        <v>74</v>
      </c>
      <c r="B14" s="51">
        <v>6106</v>
      </c>
      <c r="C14" s="52" t="s">
        <v>100</v>
      </c>
      <c r="D14" s="289"/>
      <c r="E14" s="289"/>
      <c r="F14" s="289"/>
      <c r="G14" s="269" t="s">
        <v>83</v>
      </c>
      <c r="H14" s="269"/>
      <c r="I14" s="60" t="s">
        <v>32</v>
      </c>
      <c r="J14" s="47">
        <v>-752</v>
      </c>
      <c r="K14" s="286"/>
    </row>
    <row r="15" spans="1:11" ht="21">
      <c r="A15" s="51" t="s">
        <v>74</v>
      </c>
      <c r="B15" s="51">
        <v>5010</v>
      </c>
      <c r="C15" s="52" t="s">
        <v>101</v>
      </c>
      <c r="D15" s="267" t="s">
        <v>102</v>
      </c>
      <c r="E15" s="267"/>
      <c r="F15" s="267"/>
      <c r="G15" s="267"/>
      <c r="H15" s="267"/>
      <c r="I15" s="60" t="s">
        <v>33</v>
      </c>
      <c r="J15" s="61">
        <v>100</v>
      </c>
      <c r="K15" s="286"/>
    </row>
    <row r="16" spans="1:11" ht="21">
      <c r="A16" s="51" t="s">
        <v>74</v>
      </c>
      <c r="B16" s="51">
        <v>5002</v>
      </c>
      <c r="C16" s="52" t="s">
        <v>103</v>
      </c>
      <c r="D16" s="267" t="s">
        <v>104</v>
      </c>
      <c r="E16" s="267"/>
      <c r="F16" s="267"/>
      <c r="G16" s="267"/>
      <c r="H16" s="267"/>
      <c r="I16" s="60" t="s">
        <v>105</v>
      </c>
      <c r="J16" s="61">
        <v>225</v>
      </c>
      <c r="K16" s="286"/>
    </row>
    <row r="17" spans="1:11" ht="21">
      <c r="A17" s="51" t="s">
        <v>74</v>
      </c>
      <c r="B17" s="51">
        <v>6109</v>
      </c>
      <c r="C17" s="52" t="s">
        <v>106</v>
      </c>
      <c r="D17" s="287" t="s">
        <v>256</v>
      </c>
      <c r="E17" s="287"/>
      <c r="F17" s="287"/>
      <c r="G17" s="287"/>
      <c r="H17" s="287"/>
      <c r="I17" s="60" t="s">
        <v>107</v>
      </c>
      <c r="J17" s="61">
        <v>240</v>
      </c>
      <c r="K17" s="286"/>
    </row>
    <row r="18" spans="1:11" ht="21">
      <c r="A18" s="51" t="s">
        <v>74</v>
      </c>
      <c r="B18" s="51">
        <v>6116</v>
      </c>
      <c r="C18" s="52" t="s">
        <v>108</v>
      </c>
      <c r="D18" s="267" t="s">
        <v>109</v>
      </c>
      <c r="E18" s="267"/>
      <c r="F18" s="267"/>
      <c r="G18" s="267"/>
      <c r="H18" s="267"/>
      <c r="I18" s="60" t="s">
        <v>110</v>
      </c>
      <c r="J18" s="61">
        <v>50</v>
      </c>
      <c r="K18" s="286"/>
    </row>
    <row r="19" spans="1:11" ht="21">
      <c r="A19" s="51" t="s">
        <v>74</v>
      </c>
      <c r="B19" s="51">
        <v>5003</v>
      </c>
      <c r="C19" s="52" t="s">
        <v>111</v>
      </c>
      <c r="D19" s="267" t="s">
        <v>112</v>
      </c>
      <c r="E19" s="267"/>
      <c r="F19" s="267"/>
      <c r="G19" s="267"/>
      <c r="H19" s="267"/>
      <c r="I19" s="60" t="s">
        <v>42</v>
      </c>
      <c r="J19" s="61">
        <v>200</v>
      </c>
      <c r="K19" s="286"/>
    </row>
    <row r="20" spans="1:11" ht="21">
      <c r="A20" s="51" t="s">
        <v>74</v>
      </c>
      <c r="B20" s="51">
        <v>5004</v>
      </c>
      <c r="C20" s="52" t="s">
        <v>113</v>
      </c>
      <c r="D20" s="62" t="s">
        <v>114</v>
      </c>
      <c r="E20" s="288" t="s">
        <v>115</v>
      </c>
      <c r="F20" s="288"/>
      <c r="G20" s="288"/>
      <c r="H20" s="288"/>
      <c r="I20" s="60" t="s">
        <v>116</v>
      </c>
      <c r="J20" s="61">
        <v>150</v>
      </c>
      <c r="K20" s="286"/>
    </row>
    <row r="21" spans="1:11" ht="21">
      <c r="A21" s="51" t="s">
        <v>74</v>
      </c>
      <c r="B21" s="51">
        <v>5011</v>
      </c>
      <c r="C21" s="52" t="s">
        <v>117</v>
      </c>
      <c r="D21" s="63"/>
      <c r="E21" s="288" t="s">
        <v>118</v>
      </c>
      <c r="F21" s="288"/>
      <c r="G21" s="288"/>
      <c r="H21" s="288"/>
      <c r="I21" s="60" t="s">
        <v>119</v>
      </c>
      <c r="J21" s="61">
        <v>160</v>
      </c>
      <c r="K21" s="286"/>
    </row>
    <row r="22" spans="1:11" ht="21">
      <c r="A22" s="51" t="s">
        <v>74</v>
      </c>
      <c r="B22" s="51">
        <v>5006</v>
      </c>
      <c r="C22" s="52" t="s">
        <v>120</v>
      </c>
      <c r="D22" s="253" t="s">
        <v>121</v>
      </c>
      <c r="E22" s="253" t="s">
        <v>122</v>
      </c>
      <c r="F22" s="253"/>
      <c r="G22" s="290" t="s">
        <v>123</v>
      </c>
      <c r="H22" s="290"/>
      <c r="I22" s="64" t="s">
        <v>34</v>
      </c>
      <c r="J22" s="61">
        <v>480</v>
      </c>
      <c r="K22" s="286"/>
    </row>
    <row r="23" spans="1:11" ht="21">
      <c r="A23" s="51" t="s">
        <v>74</v>
      </c>
      <c r="B23" s="51">
        <v>5007</v>
      </c>
      <c r="C23" s="52" t="s">
        <v>124</v>
      </c>
      <c r="D23" s="258"/>
      <c r="E23" s="253"/>
      <c r="F23" s="253"/>
      <c r="G23" s="290" t="s">
        <v>125</v>
      </c>
      <c r="H23" s="290"/>
      <c r="I23" s="64" t="s">
        <v>34</v>
      </c>
      <c r="J23" s="61">
        <v>480</v>
      </c>
      <c r="K23" s="286"/>
    </row>
    <row r="24" spans="1:11" ht="21">
      <c r="A24" s="51" t="s">
        <v>74</v>
      </c>
      <c r="B24" s="51">
        <v>5008</v>
      </c>
      <c r="C24" s="52" t="s">
        <v>126</v>
      </c>
      <c r="D24" s="258"/>
      <c r="E24" s="253"/>
      <c r="F24" s="253"/>
      <c r="G24" s="267" t="s">
        <v>127</v>
      </c>
      <c r="H24" s="267"/>
      <c r="I24" s="60" t="s">
        <v>34</v>
      </c>
      <c r="J24" s="61">
        <v>480</v>
      </c>
      <c r="K24" s="286"/>
    </row>
    <row r="25" spans="1:11" ht="21">
      <c r="A25" s="51" t="s">
        <v>74</v>
      </c>
      <c r="B25" s="51">
        <v>5009</v>
      </c>
      <c r="C25" s="52" t="s">
        <v>128</v>
      </c>
      <c r="D25" s="258"/>
      <c r="E25" s="279" t="s">
        <v>129</v>
      </c>
      <c r="F25" s="279"/>
      <c r="G25" s="276" t="s">
        <v>130</v>
      </c>
      <c r="H25" s="276"/>
      <c r="I25" s="65" t="s">
        <v>35</v>
      </c>
      <c r="J25" s="61">
        <v>700</v>
      </c>
      <c r="K25" s="286"/>
    </row>
    <row r="26" spans="1:11" ht="21">
      <c r="A26" s="51" t="s">
        <v>74</v>
      </c>
      <c r="B26" s="51">
        <v>5005</v>
      </c>
      <c r="C26" s="52" t="s">
        <v>131</v>
      </c>
      <c r="D26" s="267" t="s">
        <v>132</v>
      </c>
      <c r="E26" s="280"/>
      <c r="F26" s="281"/>
      <c r="G26" s="282"/>
      <c r="H26" s="282"/>
      <c r="I26" s="60" t="s">
        <v>36</v>
      </c>
      <c r="J26" s="61">
        <v>120</v>
      </c>
      <c r="K26" s="286"/>
    </row>
    <row r="27" spans="1:11" ht="21">
      <c r="A27" s="51" t="s">
        <v>74</v>
      </c>
      <c r="B27" s="51">
        <v>6011</v>
      </c>
      <c r="C27" s="52" t="s">
        <v>243</v>
      </c>
      <c r="D27" s="274" t="s">
        <v>257</v>
      </c>
      <c r="E27" s="283"/>
      <c r="F27" s="253" t="s">
        <v>133</v>
      </c>
      <c r="G27" s="267" t="s">
        <v>77</v>
      </c>
      <c r="H27" s="267"/>
      <c r="I27" s="60" t="s">
        <v>134</v>
      </c>
      <c r="J27" s="61">
        <v>88</v>
      </c>
      <c r="K27" s="286"/>
    </row>
    <row r="28" spans="1:11" ht="21">
      <c r="A28" s="51" t="s">
        <v>74</v>
      </c>
      <c r="B28" s="51">
        <v>6012</v>
      </c>
      <c r="C28" s="52" t="s">
        <v>244</v>
      </c>
      <c r="D28" s="284"/>
      <c r="E28" s="285"/>
      <c r="F28" s="253"/>
      <c r="G28" s="267" t="s">
        <v>135</v>
      </c>
      <c r="H28" s="267"/>
      <c r="I28" s="60" t="s">
        <v>136</v>
      </c>
      <c r="J28" s="61">
        <v>176</v>
      </c>
      <c r="K28" s="286"/>
    </row>
    <row r="29" spans="1:11" ht="21">
      <c r="A29" s="51" t="s">
        <v>74</v>
      </c>
      <c r="B29" s="51">
        <v>6107</v>
      </c>
      <c r="C29" s="52" t="s">
        <v>245</v>
      </c>
      <c r="D29" s="271"/>
      <c r="E29" s="272"/>
      <c r="F29" s="253" t="s">
        <v>137</v>
      </c>
      <c r="G29" s="267" t="s">
        <v>77</v>
      </c>
      <c r="H29" s="267"/>
      <c r="I29" s="60" t="s">
        <v>37</v>
      </c>
      <c r="J29" s="61">
        <v>72</v>
      </c>
      <c r="K29" s="286"/>
    </row>
    <row r="30" spans="1:11" ht="21">
      <c r="A30" s="51" t="s">
        <v>74</v>
      </c>
      <c r="B30" s="51">
        <v>6108</v>
      </c>
      <c r="C30" s="52" t="s">
        <v>246</v>
      </c>
      <c r="D30" s="277"/>
      <c r="E30" s="278"/>
      <c r="F30" s="253"/>
      <c r="G30" s="267" t="s">
        <v>135</v>
      </c>
      <c r="H30" s="267"/>
      <c r="I30" s="60" t="s">
        <v>38</v>
      </c>
      <c r="J30" s="61">
        <v>144</v>
      </c>
      <c r="K30" s="286"/>
    </row>
    <row r="31" spans="1:11" ht="21">
      <c r="A31" s="51" t="s">
        <v>74</v>
      </c>
      <c r="B31" s="51">
        <v>6103</v>
      </c>
      <c r="C31" s="52" t="s">
        <v>247</v>
      </c>
      <c r="D31" s="277"/>
      <c r="E31" s="278"/>
      <c r="F31" s="253" t="s">
        <v>138</v>
      </c>
      <c r="G31" s="267" t="s">
        <v>77</v>
      </c>
      <c r="H31" s="267"/>
      <c r="I31" s="60" t="s">
        <v>40</v>
      </c>
      <c r="J31" s="61">
        <v>24</v>
      </c>
      <c r="K31" s="286"/>
    </row>
    <row r="32" spans="1:11" ht="21">
      <c r="A32" s="51" t="s">
        <v>74</v>
      </c>
      <c r="B32" s="51">
        <v>6104</v>
      </c>
      <c r="C32" s="52" t="s">
        <v>248</v>
      </c>
      <c r="D32" s="265"/>
      <c r="E32" s="266"/>
      <c r="F32" s="253"/>
      <c r="G32" s="267" t="s">
        <v>135</v>
      </c>
      <c r="H32" s="267"/>
      <c r="I32" s="60" t="s">
        <v>39</v>
      </c>
      <c r="J32" s="61">
        <v>48</v>
      </c>
      <c r="K32" s="286"/>
    </row>
    <row r="33" spans="1:11" ht="21">
      <c r="A33" s="51" t="s">
        <v>74</v>
      </c>
      <c r="B33" s="51">
        <v>4001</v>
      </c>
      <c r="C33" s="52" t="s">
        <v>139</v>
      </c>
      <c r="D33" s="269" t="s">
        <v>258</v>
      </c>
      <c r="E33" s="270"/>
      <c r="F33" s="267" t="s">
        <v>140</v>
      </c>
      <c r="G33" s="267"/>
      <c r="H33" s="66"/>
      <c r="I33" s="60" t="s">
        <v>33</v>
      </c>
      <c r="J33" s="61">
        <v>100</v>
      </c>
      <c r="K33" s="286"/>
    </row>
    <row r="34" spans="1:11" ht="21">
      <c r="A34" s="51" t="s">
        <v>74</v>
      </c>
      <c r="B34" s="51">
        <v>4002</v>
      </c>
      <c r="C34" s="52" t="s">
        <v>141</v>
      </c>
      <c r="D34" s="271"/>
      <c r="E34" s="272"/>
      <c r="F34" s="273" t="s">
        <v>142</v>
      </c>
      <c r="G34" s="273"/>
      <c r="H34" s="66"/>
      <c r="I34" s="60" t="s">
        <v>42</v>
      </c>
      <c r="J34" s="61">
        <v>200</v>
      </c>
      <c r="K34" s="286"/>
    </row>
    <row r="35" spans="1:11" ht="21">
      <c r="A35" s="51" t="s">
        <v>74</v>
      </c>
      <c r="B35" s="51">
        <v>4003</v>
      </c>
      <c r="C35" s="52" t="s">
        <v>143</v>
      </c>
      <c r="D35" s="265"/>
      <c r="E35" s="266"/>
      <c r="F35" s="273"/>
      <c r="G35" s="273"/>
      <c r="H35" s="67" t="s">
        <v>144</v>
      </c>
      <c r="I35" s="60" t="s">
        <v>33</v>
      </c>
      <c r="J35" s="61">
        <v>100</v>
      </c>
      <c r="K35" s="286"/>
    </row>
    <row r="36" spans="1:11" ht="21">
      <c r="A36" s="51" t="s">
        <v>74</v>
      </c>
      <c r="B36" s="51">
        <v>6200</v>
      </c>
      <c r="C36" s="52" t="s">
        <v>145</v>
      </c>
      <c r="D36" s="274" t="s">
        <v>259</v>
      </c>
      <c r="E36" s="275"/>
      <c r="F36" s="276" t="s">
        <v>146</v>
      </c>
      <c r="G36" s="276"/>
      <c r="H36" s="276"/>
      <c r="I36" s="60" t="s">
        <v>147</v>
      </c>
      <c r="J36" s="61">
        <v>20</v>
      </c>
      <c r="K36" s="68" t="s">
        <v>90</v>
      </c>
    </row>
    <row r="37" spans="1:11" ht="21">
      <c r="A37" s="51" t="s">
        <v>74</v>
      </c>
      <c r="B37" s="51">
        <v>6201</v>
      </c>
      <c r="C37" s="52" t="s">
        <v>148</v>
      </c>
      <c r="D37" s="265"/>
      <c r="E37" s="266"/>
      <c r="F37" s="267" t="s">
        <v>149</v>
      </c>
      <c r="G37" s="267"/>
      <c r="H37" s="267"/>
      <c r="I37" s="60" t="s">
        <v>150</v>
      </c>
      <c r="J37" s="61">
        <v>5</v>
      </c>
      <c r="K37" s="68" t="s">
        <v>90</v>
      </c>
    </row>
    <row r="38" spans="1:11" ht="21">
      <c r="A38" s="51" t="s">
        <v>74</v>
      </c>
      <c r="B38" s="51">
        <v>6311</v>
      </c>
      <c r="C38" s="52" t="s">
        <v>151</v>
      </c>
      <c r="D38" s="267" t="s">
        <v>152</v>
      </c>
      <c r="E38" s="267"/>
      <c r="F38" s="267"/>
      <c r="G38" s="267"/>
      <c r="H38" s="267"/>
      <c r="I38" s="60" t="s">
        <v>153</v>
      </c>
      <c r="J38" s="61">
        <v>40</v>
      </c>
      <c r="K38" s="69" t="s">
        <v>79</v>
      </c>
    </row>
    <row r="39" spans="1:11" ht="21">
      <c r="A39" s="51" t="s">
        <v>74</v>
      </c>
      <c r="B39" s="51">
        <v>6100</v>
      </c>
      <c r="C39" s="52" t="s">
        <v>154</v>
      </c>
      <c r="D39" s="253" t="s">
        <v>155</v>
      </c>
      <c r="E39" s="258"/>
      <c r="F39" s="268" t="s">
        <v>156</v>
      </c>
      <c r="G39" s="268"/>
      <c r="H39" s="268"/>
      <c r="I39" s="70" t="s">
        <v>157</v>
      </c>
      <c r="J39" s="61"/>
      <c r="K39" s="263" t="s">
        <v>158</v>
      </c>
    </row>
    <row r="40" spans="1:11" ht="21">
      <c r="A40" s="51" t="s">
        <v>74</v>
      </c>
      <c r="B40" s="51">
        <v>6110</v>
      </c>
      <c r="C40" s="52" t="s">
        <v>159</v>
      </c>
      <c r="D40" s="258"/>
      <c r="E40" s="258"/>
      <c r="F40" s="264" t="s">
        <v>160</v>
      </c>
      <c r="G40" s="264"/>
      <c r="H40" s="264"/>
      <c r="I40" s="71" t="s">
        <v>161</v>
      </c>
      <c r="J40" s="61"/>
      <c r="K40" s="263"/>
    </row>
    <row r="41" spans="1:11" ht="21">
      <c r="A41" s="51" t="s">
        <v>74</v>
      </c>
      <c r="B41" s="51">
        <v>6111</v>
      </c>
      <c r="C41" s="52" t="s">
        <v>162</v>
      </c>
      <c r="D41" s="258"/>
      <c r="E41" s="258"/>
      <c r="F41" s="264" t="s">
        <v>163</v>
      </c>
      <c r="G41" s="264"/>
      <c r="H41" s="264"/>
      <c r="I41" s="71" t="s">
        <v>164</v>
      </c>
      <c r="J41" s="61"/>
      <c r="K41" s="263"/>
    </row>
    <row r="42" spans="1:11" ht="21">
      <c r="A42" s="51" t="s">
        <v>74</v>
      </c>
      <c r="B42" s="51">
        <v>6113</v>
      </c>
      <c r="C42" s="52" t="s">
        <v>165</v>
      </c>
      <c r="D42" s="258"/>
      <c r="E42" s="258"/>
      <c r="F42" s="259" t="s">
        <v>166</v>
      </c>
      <c r="G42" s="259"/>
      <c r="H42" s="259"/>
      <c r="I42" s="71" t="s">
        <v>167</v>
      </c>
      <c r="J42" s="61"/>
      <c r="K42" s="263"/>
    </row>
    <row r="43" spans="1:11" ht="21">
      <c r="A43" s="51" t="s">
        <v>74</v>
      </c>
      <c r="B43" s="51">
        <v>6115</v>
      </c>
      <c r="C43" s="52" t="s">
        <v>168</v>
      </c>
      <c r="D43" s="258"/>
      <c r="E43" s="258"/>
      <c r="F43" s="259" t="s">
        <v>169</v>
      </c>
      <c r="G43" s="259"/>
      <c r="H43" s="259"/>
      <c r="I43" s="71" t="s">
        <v>170</v>
      </c>
      <c r="J43" s="61"/>
      <c r="K43" s="263"/>
    </row>
    <row r="44" spans="1:11" ht="21">
      <c r="A44" s="51" t="s">
        <v>74</v>
      </c>
      <c r="B44" s="51">
        <v>6118</v>
      </c>
      <c r="C44" s="52" t="s">
        <v>171</v>
      </c>
      <c r="D44" s="253" t="s">
        <v>172</v>
      </c>
      <c r="E44" s="258"/>
      <c r="F44" s="259" t="s">
        <v>173</v>
      </c>
      <c r="G44" s="259"/>
      <c r="H44" s="259"/>
      <c r="I44" s="71" t="s">
        <v>174</v>
      </c>
      <c r="J44" s="61"/>
      <c r="K44" s="263"/>
    </row>
    <row r="45" spans="1:11" ht="21">
      <c r="A45" s="51" t="s">
        <v>74</v>
      </c>
      <c r="B45" s="51">
        <v>6119</v>
      </c>
      <c r="C45" s="52" t="s">
        <v>175</v>
      </c>
      <c r="D45" s="258"/>
      <c r="E45" s="258"/>
      <c r="F45" s="259" t="s">
        <v>176</v>
      </c>
      <c r="G45" s="259"/>
      <c r="H45" s="259"/>
      <c r="I45" s="71" t="s">
        <v>177</v>
      </c>
      <c r="J45" s="61"/>
      <c r="K45" s="263"/>
    </row>
    <row r="46" spans="1:11" ht="21">
      <c r="A46" s="91" t="s">
        <v>74</v>
      </c>
      <c r="B46" s="91">
        <v>8310</v>
      </c>
      <c r="C46" s="92" t="s">
        <v>178</v>
      </c>
      <c r="D46" s="260" t="s">
        <v>179</v>
      </c>
      <c r="E46" s="261"/>
      <c r="F46" s="261"/>
      <c r="G46" s="261"/>
      <c r="H46" s="261"/>
      <c r="I46" s="93" t="s">
        <v>180</v>
      </c>
      <c r="J46" s="362" t="s">
        <v>275</v>
      </c>
      <c r="K46" s="263"/>
    </row>
    <row r="47" spans="1:11" ht="17.25">
      <c r="A47" s="262"/>
      <c r="B47" s="262"/>
      <c r="C47" s="262"/>
      <c r="D47" s="262"/>
      <c r="E47" s="262"/>
      <c r="F47" s="262"/>
      <c r="G47" s="262"/>
      <c r="H47" s="262"/>
      <c r="I47" s="262"/>
      <c r="J47" s="262"/>
      <c r="K47" s="72"/>
    </row>
    <row r="48" spans="1:12" ht="21">
      <c r="A48" s="73" t="s">
        <v>181</v>
      </c>
      <c r="B48" s="74"/>
      <c r="C48" s="75"/>
      <c r="D48" s="76"/>
      <c r="E48" s="76"/>
      <c r="F48" s="77"/>
      <c r="G48" s="77"/>
      <c r="H48" s="78"/>
      <c r="I48" s="78"/>
      <c r="J48" s="79"/>
      <c r="K48" s="80"/>
      <c r="L48" s="81"/>
    </row>
    <row r="49" spans="1:11" ht="13.5">
      <c r="A49" s="239" t="s">
        <v>65</v>
      </c>
      <c r="B49" s="239"/>
      <c r="C49" s="240" t="s">
        <v>66</v>
      </c>
      <c r="D49" s="240" t="s">
        <v>67</v>
      </c>
      <c r="E49" s="240"/>
      <c r="F49" s="240"/>
      <c r="G49" s="240"/>
      <c r="H49" s="240"/>
      <c r="I49" s="240"/>
      <c r="J49" s="241" t="s">
        <v>68</v>
      </c>
      <c r="K49" s="240" t="s">
        <v>69</v>
      </c>
    </row>
    <row r="50" spans="1:11" ht="13.5">
      <c r="A50" s="50" t="s">
        <v>70</v>
      </c>
      <c r="B50" s="50" t="s">
        <v>71</v>
      </c>
      <c r="C50" s="240"/>
      <c r="D50" s="240"/>
      <c r="E50" s="240"/>
      <c r="F50" s="240"/>
      <c r="G50" s="240"/>
      <c r="H50" s="240"/>
      <c r="I50" s="240"/>
      <c r="J50" s="241"/>
      <c r="K50" s="240"/>
    </row>
    <row r="51" spans="1:11" ht="18.75">
      <c r="A51" s="51" t="s">
        <v>74</v>
      </c>
      <c r="B51" s="51">
        <v>8001</v>
      </c>
      <c r="C51" s="52" t="s">
        <v>182</v>
      </c>
      <c r="D51" s="253" t="s">
        <v>76</v>
      </c>
      <c r="E51" s="253"/>
      <c r="F51" s="254" t="s">
        <v>77</v>
      </c>
      <c r="G51" s="254"/>
      <c r="H51" s="82" t="s">
        <v>78</v>
      </c>
      <c r="I51" s="257" t="s">
        <v>183</v>
      </c>
      <c r="J51" s="83">
        <v>1170</v>
      </c>
      <c r="K51" s="56" t="s">
        <v>79</v>
      </c>
    </row>
    <row r="52" spans="1:11" ht="18.75">
      <c r="A52" s="51" t="s">
        <v>74</v>
      </c>
      <c r="B52" s="51">
        <v>8000</v>
      </c>
      <c r="C52" s="52" t="s">
        <v>226</v>
      </c>
      <c r="D52" s="253"/>
      <c r="E52" s="253"/>
      <c r="F52" s="84"/>
      <c r="G52" s="85"/>
      <c r="H52" s="82" t="s">
        <v>228</v>
      </c>
      <c r="I52" s="257"/>
      <c r="J52" s="83">
        <v>39</v>
      </c>
      <c r="K52" s="56" t="s">
        <v>8</v>
      </c>
    </row>
    <row r="53" spans="1:11" ht="18.75">
      <c r="A53" s="51" t="s">
        <v>74</v>
      </c>
      <c r="B53" s="51">
        <v>8011</v>
      </c>
      <c r="C53" s="52" t="s">
        <v>184</v>
      </c>
      <c r="D53" s="253"/>
      <c r="E53" s="253"/>
      <c r="F53" s="254" t="s">
        <v>83</v>
      </c>
      <c r="G53" s="254"/>
      <c r="H53" s="82" t="s">
        <v>185</v>
      </c>
      <c r="I53" s="257"/>
      <c r="J53" s="83">
        <v>2400</v>
      </c>
      <c r="K53" s="56" t="s">
        <v>79</v>
      </c>
    </row>
    <row r="54" spans="1:11" ht="18.75">
      <c r="A54" s="51" t="s">
        <v>74</v>
      </c>
      <c r="B54" s="51">
        <v>8012</v>
      </c>
      <c r="C54" s="52" t="s">
        <v>227</v>
      </c>
      <c r="D54" s="253"/>
      <c r="E54" s="253"/>
      <c r="F54" s="84"/>
      <c r="G54" s="85"/>
      <c r="H54" s="82" t="s">
        <v>229</v>
      </c>
      <c r="I54" s="257"/>
      <c r="J54" s="83">
        <v>79</v>
      </c>
      <c r="K54" s="56" t="s">
        <v>8</v>
      </c>
    </row>
    <row r="55" spans="1:11" ht="18.75">
      <c r="A55" s="51" t="s">
        <v>74</v>
      </c>
      <c r="B55" s="51">
        <v>8003</v>
      </c>
      <c r="C55" s="52" t="s">
        <v>186</v>
      </c>
      <c r="D55" s="253"/>
      <c r="E55" s="253"/>
      <c r="F55" s="256" t="s">
        <v>88</v>
      </c>
      <c r="G55" s="256"/>
      <c r="H55" s="82" t="s">
        <v>187</v>
      </c>
      <c r="I55" s="257"/>
      <c r="J55" s="83">
        <v>269</v>
      </c>
      <c r="K55" s="242" t="s">
        <v>90</v>
      </c>
    </row>
    <row r="56" spans="1:11" ht="18.75">
      <c r="A56" s="51" t="s">
        <v>74</v>
      </c>
      <c r="B56" s="51">
        <v>8013</v>
      </c>
      <c r="C56" s="52" t="s">
        <v>188</v>
      </c>
      <c r="D56" s="253"/>
      <c r="E56" s="253"/>
      <c r="F56" s="243" t="s">
        <v>92</v>
      </c>
      <c r="G56" s="243"/>
      <c r="H56" s="82" t="s">
        <v>189</v>
      </c>
      <c r="I56" s="257"/>
      <c r="J56" s="83">
        <v>277</v>
      </c>
      <c r="K56" s="242"/>
    </row>
    <row r="57" spans="1:12" ht="21">
      <c r="A57" s="73" t="s">
        <v>222</v>
      </c>
      <c r="B57" s="74"/>
      <c r="C57" s="77"/>
      <c r="D57" s="76"/>
      <c r="E57" s="76"/>
      <c r="F57" s="86"/>
      <c r="G57" s="86"/>
      <c r="H57" s="86"/>
      <c r="I57" s="86"/>
      <c r="J57" s="79"/>
      <c r="K57" s="80"/>
      <c r="L57" s="81"/>
    </row>
    <row r="58" spans="1:11" ht="13.5">
      <c r="A58" s="239" t="s">
        <v>65</v>
      </c>
      <c r="B58" s="239"/>
      <c r="C58" s="240" t="s">
        <v>66</v>
      </c>
      <c r="D58" s="240" t="s">
        <v>67</v>
      </c>
      <c r="E58" s="240"/>
      <c r="F58" s="240"/>
      <c r="G58" s="240"/>
      <c r="H58" s="240"/>
      <c r="I58" s="240"/>
      <c r="J58" s="241" t="s">
        <v>68</v>
      </c>
      <c r="K58" s="240" t="s">
        <v>69</v>
      </c>
    </row>
    <row r="59" spans="1:11" ht="13.5">
      <c r="A59" s="50" t="s">
        <v>70</v>
      </c>
      <c r="B59" s="50" t="s">
        <v>71</v>
      </c>
      <c r="C59" s="240"/>
      <c r="D59" s="240"/>
      <c r="E59" s="240"/>
      <c r="F59" s="240"/>
      <c r="G59" s="240"/>
      <c r="H59" s="240"/>
      <c r="I59" s="240"/>
      <c r="J59" s="241"/>
      <c r="K59" s="240"/>
    </row>
    <row r="60" spans="1:11" ht="18.75">
      <c r="A60" s="51" t="s">
        <v>74</v>
      </c>
      <c r="B60" s="51">
        <v>9001</v>
      </c>
      <c r="C60" s="52" t="s">
        <v>190</v>
      </c>
      <c r="D60" s="253" t="s">
        <v>76</v>
      </c>
      <c r="E60" s="253"/>
      <c r="F60" s="254" t="s">
        <v>77</v>
      </c>
      <c r="G60" s="254"/>
      <c r="H60" s="82" t="s">
        <v>191</v>
      </c>
      <c r="I60" s="255" t="s">
        <v>223</v>
      </c>
      <c r="J60" s="83">
        <v>1170</v>
      </c>
      <c r="K60" s="56" t="s">
        <v>79</v>
      </c>
    </row>
    <row r="61" spans="1:11" ht="18.75">
      <c r="A61" s="51" t="s">
        <v>74</v>
      </c>
      <c r="B61" s="51">
        <v>9002</v>
      </c>
      <c r="C61" s="52" t="s">
        <v>230</v>
      </c>
      <c r="D61" s="253"/>
      <c r="E61" s="253"/>
      <c r="F61" s="84"/>
      <c r="G61" s="85"/>
      <c r="H61" s="82" t="s">
        <v>228</v>
      </c>
      <c r="I61" s="255"/>
      <c r="J61" s="83">
        <v>39</v>
      </c>
      <c r="K61" s="56" t="s">
        <v>8</v>
      </c>
    </row>
    <row r="62" spans="1:11" ht="18.75">
      <c r="A62" s="51" t="s">
        <v>74</v>
      </c>
      <c r="B62" s="51">
        <v>9011</v>
      </c>
      <c r="C62" s="52" t="s">
        <v>192</v>
      </c>
      <c r="D62" s="253"/>
      <c r="E62" s="253"/>
      <c r="F62" s="254" t="s">
        <v>83</v>
      </c>
      <c r="G62" s="254"/>
      <c r="H62" s="82" t="s">
        <v>185</v>
      </c>
      <c r="I62" s="255"/>
      <c r="J62" s="83">
        <v>2400</v>
      </c>
      <c r="K62" s="56" t="s">
        <v>79</v>
      </c>
    </row>
    <row r="63" spans="1:11" ht="18.75">
      <c r="A63" s="51" t="s">
        <v>74</v>
      </c>
      <c r="B63" s="51">
        <v>9012</v>
      </c>
      <c r="C63" s="52" t="s">
        <v>231</v>
      </c>
      <c r="D63" s="253"/>
      <c r="E63" s="253"/>
      <c r="F63" s="84"/>
      <c r="G63" s="85"/>
      <c r="H63" s="82" t="s">
        <v>229</v>
      </c>
      <c r="I63" s="255"/>
      <c r="J63" s="83">
        <v>79</v>
      </c>
      <c r="K63" s="56" t="s">
        <v>8</v>
      </c>
    </row>
    <row r="64" spans="1:11" ht="18.75">
      <c r="A64" s="51" t="s">
        <v>74</v>
      </c>
      <c r="B64" s="51">
        <v>9003</v>
      </c>
      <c r="C64" s="52" t="s">
        <v>193</v>
      </c>
      <c r="D64" s="253"/>
      <c r="E64" s="253"/>
      <c r="F64" s="256" t="s">
        <v>88</v>
      </c>
      <c r="G64" s="256"/>
      <c r="H64" s="82" t="s">
        <v>187</v>
      </c>
      <c r="I64" s="255"/>
      <c r="J64" s="83">
        <v>269</v>
      </c>
      <c r="K64" s="242" t="s">
        <v>90</v>
      </c>
    </row>
    <row r="65" spans="1:11" ht="18.75">
      <c r="A65" s="51" t="s">
        <v>74</v>
      </c>
      <c r="B65" s="51">
        <v>9013</v>
      </c>
      <c r="C65" s="52" t="s">
        <v>194</v>
      </c>
      <c r="D65" s="253"/>
      <c r="E65" s="253"/>
      <c r="F65" s="243" t="s">
        <v>92</v>
      </c>
      <c r="G65" s="243"/>
      <c r="H65" s="82" t="s">
        <v>189</v>
      </c>
      <c r="I65" s="255"/>
      <c r="J65" s="83">
        <v>277</v>
      </c>
      <c r="K65" s="242"/>
    </row>
    <row r="66" spans="1:11" ht="14.25" thickBot="1">
      <c r="A66" s="74"/>
      <c r="B66" s="74"/>
      <c r="C66" s="75"/>
      <c r="D66" s="87"/>
      <c r="E66" s="87"/>
      <c r="F66" s="88"/>
      <c r="G66" s="88"/>
      <c r="H66" s="88"/>
      <c r="I66" s="89"/>
      <c r="J66" s="79"/>
      <c r="K66" s="90"/>
    </row>
    <row r="67" spans="3:6" ht="20.25" customHeight="1" thickBot="1">
      <c r="C67" s="244" t="s">
        <v>72</v>
      </c>
      <c r="D67" s="245"/>
      <c r="E67" s="245"/>
      <c r="F67" s="246"/>
    </row>
    <row r="68" spans="3:6" ht="20.25" customHeight="1" thickBot="1">
      <c r="C68" s="247"/>
      <c r="D68" s="248"/>
      <c r="E68" s="248"/>
      <c r="F68" s="249"/>
    </row>
    <row r="69" spans="3:6" ht="20.25" customHeight="1" thickBot="1">
      <c r="C69" s="250"/>
      <c r="D69" s="251"/>
      <c r="E69" s="251"/>
      <c r="F69" s="252"/>
    </row>
    <row r="70" ht="20.25" customHeight="1"/>
    <row r="71" ht="9.75" customHeight="1"/>
  </sheetData>
  <sheetProtection selectLockedCells="1" selectUnlockedCells="1"/>
  <mergeCells count="93">
    <mergeCell ref="K8:K9"/>
    <mergeCell ref="A2:B2"/>
    <mergeCell ref="C2:C3"/>
    <mergeCell ref="D2:I3"/>
    <mergeCell ref="J2:J3"/>
    <mergeCell ref="K2:K3"/>
    <mergeCell ref="F9:G9"/>
    <mergeCell ref="D10:F12"/>
    <mergeCell ref="G10:H10"/>
    <mergeCell ref="G11:H11"/>
    <mergeCell ref="G12:H12"/>
    <mergeCell ref="D4:E9"/>
    <mergeCell ref="F4:G5"/>
    <mergeCell ref="F6:G7"/>
    <mergeCell ref="F8:G8"/>
    <mergeCell ref="K13:K35"/>
    <mergeCell ref="G14:H14"/>
    <mergeCell ref="D15:H15"/>
    <mergeCell ref="D16:H16"/>
    <mergeCell ref="D17:H17"/>
    <mergeCell ref="D18:H18"/>
    <mergeCell ref="D19:H19"/>
    <mergeCell ref="E20:H20"/>
    <mergeCell ref="E21:H21"/>
    <mergeCell ref="D22:D25"/>
    <mergeCell ref="D13:F14"/>
    <mergeCell ref="G13:H13"/>
    <mergeCell ref="E22:F24"/>
    <mergeCell ref="G22:H22"/>
    <mergeCell ref="G23:H23"/>
    <mergeCell ref="G24:H24"/>
    <mergeCell ref="E25:F25"/>
    <mergeCell ref="G25:H25"/>
    <mergeCell ref="D26:E26"/>
    <mergeCell ref="F26:H26"/>
    <mergeCell ref="D27:E28"/>
    <mergeCell ref="F27:F28"/>
    <mergeCell ref="G27:H27"/>
    <mergeCell ref="G28:H28"/>
    <mergeCell ref="D29:E30"/>
    <mergeCell ref="F29:F30"/>
    <mergeCell ref="G29:H29"/>
    <mergeCell ref="G30:H30"/>
    <mergeCell ref="D31:E32"/>
    <mergeCell ref="F31:F32"/>
    <mergeCell ref="G31:H31"/>
    <mergeCell ref="G32:H32"/>
    <mergeCell ref="D33:E33"/>
    <mergeCell ref="F33:G33"/>
    <mergeCell ref="D34:E35"/>
    <mergeCell ref="F34:G35"/>
    <mergeCell ref="D36:E36"/>
    <mergeCell ref="F36:H36"/>
    <mergeCell ref="D37:E37"/>
    <mergeCell ref="F37:H37"/>
    <mergeCell ref="D38:H38"/>
    <mergeCell ref="D39:E43"/>
    <mergeCell ref="F39:H39"/>
    <mergeCell ref="K39:K46"/>
    <mergeCell ref="F40:H40"/>
    <mergeCell ref="F41:H41"/>
    <mergeCell ref="F42:H42"/>
    <mergeCell ref="F43:H43"/>
    <mergeCell ref="D44:E45"/>
    <mergeCell ref="F44:H44"/>
    <mergeCell ref="F45:H45"/>
    <mergeCell ref="D46:H46"/>
    <mergeCell ref="A47:J47"/>
    <mergeCell ref="A49:B49"/>
    <mergeCell ref="C49:C50"/>
    <mergeCell ref="D49:I50"/>
    <mergeCell ref="J49:J50"/>
    <mergeCell ref="K49:K50"/>
    <mergeCell ref="K55:K56"/>
    <mergeCell ref="F56:G56"/>
    <mergeCell ref="K64:K65"/>
    <mergeCell ref="F65:G65"/>
    <mergeCell ref="C67:F69"/>
    <mergeCell ref="D60:E65"/>
    <mergeCell ref="F60:G60"/>
    <mergeCell ref="I60:I65"/>
    <mergeCell ref="F62:G62"/>
    <mergeCell ref="F64:G64"/>
    <mergeCell ref="D51:E56"/>
    <mergeCell ref="F51:G51"/>
    <mergeCell ref="I51:I56"/>
    <mergeCell ref="F53:G53"/>
    <mergeCell ref="F55:G55"/>
    <mergeCell ref="A58:B58"/>
    <mergeCell ref="C58:C59"/>
    <mergeCell ref="D58:I59"/>
    <mergeCell ref="J58:J59"/>
    <mergeCell ref="K58:K59"/>
  </mergeCells>
  <printOptions/>
  <pageMargins left="0.7086614173228347" right="0.2755905511811024" top="0.5511811023622047" bottom="0.5511811023622047" header="0.31496062992125984" footer="0.31496062992125984"/>
  <pageSetup fitToHeight="1" fitToWidth="1" horizontalDpi="600" verticalDpi="600" orientation="landscape" paperSize="9" scale="41" r:id="rId1"/>
  <headerFooter alignWithMargins="0">
    <oddFooter>&amp;R&amp;12■&amp;A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58"/>
  <sheetViews>
    <sheetView view="pageBreakPreview" zoomScale="90" zoomScaleSheetLayoutView="90" workbookViewId="0" topLeftCell="A21">
      <selection activeCell="D23" sqref="D23:D30"/>
    </sheetView>
  </sheetViews>
  <sheetFormatPr defaultColWidth="9.140625" defaultRowHeight="12"/>
  <cols>
    <col min="1" max="1" width="6.140625" style="3" customWidth="1"/>
    <col min="2" max="2" width="8.00390625" style="3" customWidth="1"/>
    <col min="3" max="3" width="46.140625" style="12" customWidth="1"/>
    <col min="4" max="4" width="12.8515625" style="363" customWidth="1"/>
    <col min="5" max="5" width="58.00390625" style="12" customWidth="1"/>
    <col min="6" max="6" width="11.28125" style="3" customWidth="1"/>
    <col min="7" max="7" width="41.140625" style="3" hidden="1" customWidth="1"/>
    <col min="8" max="9" width="10.421875" style="46" hidden="1" customWidth="1"/>
    <col min="10" max="10" width="9.7109375" style="3" customWidth="1"/>
    <col min="11" max="11" width="11.8515625" style="3" customWidth="1"/>
    <col min="12" max="16384" width="9.140625" style="3" customWidth="1"/>
  </cols>
  <sheetData>
    <row r="1" spans="1:11" ht="18.75">
      <c r="A1" s="2" t="s">
        <v>41</v>
      </c>
      <c r="B1" s="6"/>
      <c r="H1" s="3"/>
      <c r="I1" s="3"/>
      <c r="K1" s="7"/>
    </row>
    <row r="2" ht="9" customHeight="1">
      <c r="A2" s="2"/>
    </row>
    <row r="3" spans="1:11" ht="18.75">
      <c r="A3" s="2" t="s">
        <v>47</v>
      </c>
      <c r="B3" s="6"/>
      <c r="E3" s="163"/>
      <c r="H3" s="3"/>
      <c r="I3" s="3"/>
      <c r="K3" s="7"/>
    </row>
    <row r="4" spans="1:13" ht="18.75">
      <c r="A4" s="2" t="s">
        <v>44</v>
      </c>
      <c r="B4" s="16"/>
      <c r="C4" s="17"/>
      <c r="D4" s="18"/>
      <c r="E4" s="164"/>
      <c r="F4" s="19"/>
      <c r="G4" s="19"/>
      <c r="H4" s="20"/>
      <c r="I4" s="20"/>
      <c r="J4" s="20"/>
      <c r="K4" s="21"/>
      <c r="L4" s="22"/>
      <c r="M4" s="23"/>
    </row>
    <row r="5" spans="1:11" ht="12">
      <c r="A5" s="327" t="s">
        <v>2</v>
      </c>
      <c r="B5" s="327"/>
      <c r="C5" s="337" t="s">
        <v>0</v>
      </c>
      <c r="D5" s="327" t="s">
        <v>1</v>
      </c>
      <c r="E5" s="327"/>
      <c r="F5" s="327"/>
      <c r="G5" s="327"/>
      <c r="H5" s="300" t="s">
        <v>11</v>
      </c>
      <c r="I5" s="300" t="s">
        <v>12</v>
      </c>
      <c r="J5" s="308" t="s">
        <v>6</v>
      </c>
      <c r="K5" s="300" t="s">
        <v>5</v>
      </c>
    </row>
    <row r="6" spans="1:11" ht="12">
      <c r="A6" s="13" t="s">
        <v>3</v>
      </c>
      <c r="B6" s="13" t="s">
        <v>4</v>
      </c>
      <c r="C6" s="337"/>
      <c r="D6" s="327"/>
      <c r="E6" s="327"/>
      <c r="F6" s="327"/>
      <c r="G6" s="327"/>
      <c r="H6" s="301"/>
      <c r="I6" s="301"/>
      <c r="J6" s="308"/>
      <c r="K6" s="301"/>
    </row>
    <row r="7" spans="1:11" s="106" customFormat="1" ht="12">
      <c r="A7" s="102" t="s">
        <v>43</v>
      </c>
      <c r="B7" s="152">
        <v>1001</v>
      </c>
      <c r="C7" s="103" t="s">
        <v>13</v>
      </c>
      <c r="D7" s="364" t="s">
        <v>240</v>
      </c>
      <c r="E7" s="315" t="s">
        <v>197</v>
      </c>
      <c r="F7" s="302"/>
      <c r="G7" s="303"/>
      <c r="H7" s="104">
        <v>1168</v>
      </c>
      <c r="I7" s="104" t="e">
        <f>ROUND(H7/#REF!*#REF!,0)</f>
        <v>#REF!</v>
      </c>
      <c r="J7" s="151">
        <v>1150</v>
      </c>
      <c r="K7" s="105" t="s">
        <v>7</v>
      </c>
    </row>
    <row r="8" spans="1:11" ht="12">
      <c r="A8" s="98" t="s">
        <v>43</v>
      </c>
      <c r="B8" s="98">
        <v>3001</v>
      </c>
      <c r="C8" s="99" t="s">
        <v>13</v>
      </c>
      <c r="D8" s="365"/>
      <c r="E8" s="316"/>
      <c r="F8" s="28"/>
      <c r="G8" s="29"/>
      <c r="H8" s="25"/>
      <c r="I8" s="25"/>
      <c r="J8" s="100">
        <v>1151</v>
      </c>
      <c r="K8" s="101" t="s">
        <v>7</v>
      </c>
    </row>
    <row r="9" spans="1:11" ht="12">
      <c r="A9" s="13" t="s">
        <v>43</v>
      </c>
      <c r="B9" s="13">
        <v>3002</v>
      </c>
      <c r="C9" s="24" t="s">
        <v>14</v>
      </c>
      <c r="D9" s="365"/>
      <c r="E9" s="317"/>
      <c r="F9" s="304"/>
      <c r="G9" s="305"/>
      <c r="H9" s="25">
        <v>38</v>
      </c>
      <c r="I9" s="25">
        <f>ROUND(H9/H15*J15,0)</f>
        <v>12</v>
      </c>
      <c r="J9" s="26">
        <v>38</v>
      </c>
      <c r="K9" s="27" t="s">
        <v>8</v>
      </c>
    </row>
    <row r="10" spans="1:11" s="106" customFormat="1" ht="12">
      <c r="A10" s="102" t="s">
        <v>43</v>
      </c>
      <c r="B10" s="152">
        <v>1002</v>
      </c>
      <c r="C10" s="103" t="s">
        <v>15</v>
      </c>
      <c r="D10" s="365"/>
      <c r="E10" s="315" t="s">
        <v>198</v>
      </c>
      <c r="F10" s="302"/>
      <c r="G10" s="303"/>
      <c r="H10" s="107">
        <v>2335</v>
      </c>
      <c r="I10" s="104">
        <f>J7*2</f>
        <v>2300</v>
      </c>
      <c r="J10" s="151">
        <v>2300</v>
      </c>
      <c r="K10" s="105" t="s">
        <v>7</v>
      </c>
    </row>
    <row r="11" spans="1:11" ht="12">
      <c r="A11" s="98" t="s">
        <v>43</v>
      </c>
      <c r="B11" s="98">
        <v>3003</v>
      </c>
      <c r="C11" s="99" t="s">
        <v>15</v>
      </c>
      <c r="D11" s="365"/>
      <c r="E11" s="316"/>
      <c r="F11" s="28"/>
      <c r="G11" s="29"/>
      <c r="H11" s="30"/>
      <c r="I11" s="25"/>
      <c r="J11" s="100">
        <v>2302</v>
      </c>
      <c r="K11" s="101" t="s">
        <v>7</v>
      </c>
    </row>
    <row r="12" spans="1:11" ht="12">
      <c r="A12" s="13" t="s">
        <v>43</v>
      </c>
      <c r="B12" s="13">
        <v>3004</v>
      </c>
      <c r="C12" s="24" t="s">
        <v>16</v>
      </c>
      <c r="D12" s="365"/>
      <c r="E12" s="317" t="s">
        <v>196</v>
      </c>
      <c r="F12" s="335"/>
      <c r="G12" s="336"/>
      <c r="H12" s="30">
        <v>77</v>
      </c>
      <c r="I12" s="25">
        <f>I9*2</f>
        <v>24</v>
      </c>
      <c r="J12" s="26">
        <v>77</v>
      </c>
      <c r="K12" s="27" t="s">
        <v>8</v>
      </c>
    </row>
    <row r="13" spans="1:11" ht="12">
      <c r="A13" s="133" t="s">
        <v>43</v>
      </c>
      <c r="B13" s="133">
        <v>3005</v>
      </c>
      <c r="C13" s="24" t="s">
        <v>17</v>
      </c>
      <c r="D13" s="365"/>
      <c r="E13" s="150" t="s">
        <v>199</v>
      </c>
      <c r="F13" s="306"/>
      <c r="G13" s="307"/>
      <c r="H13" s="30">
        <v>3704</v>
      </c>
      <c r="I13" s="25" t="e">
        <f>I5*3</f>
        <v>#VALUE!</v>
      </c>
      <c r="J13" s="26">
        <v>263</v>
      </c>
      <c r="K13" s="134" t="s">
        <v>260</v>
      </c>
    </row>
    <row r="14" spans="1:11" ht="12">
      <c r="A14" s="133" t="s">
        <v>43</v>
      </c>
      <c r="B14" s="133">
        <v>3006</v>
      </c>
      <c r="C14" s="24" t="s">
        <v>18</v>
      </c>
      <c r="D14" s="365"/>
      <c r="E14" s="150" t="s">
        <v>200</v>
      </c>
      <c r="F14" s="306"/>
      <c r="G14" s="307"/>
      <c r="H14" s="30">
        <v>3704</v>
      </c>
      <c r="I14" s="25" t="e">
        <f>I7*3</f>
        <v>#REF!</v>
      </c>
      <c r="J14" s="26">
        <v>263</v>
      </c>
      <c r="K14" s="134" t="s">
        <v>90</v>
      </c>
    </row>
    <row r="15" spans="1:11" ht="16.5" customHeight="1">
      <c r="A15" s="133" t="s">
        <v>43</v>
      </c>
      <c r="B15" s="133">
        <v>3009</v>
      </c>
      <c r="C15" s="24" t="s">
        <v>249</v>
      </c>
      <c r="D15" s="368" t="s">
        <v>253</v>
      </c>
      <c r="E15" s="150" t="s">
        <v>201</v>
      </c>
      <c r="F15" s="306"/>
      <c r="G15" s="307"/>
      <c r="H15" s="30">
        <v>270</v>
      </c>
      <c r="I15" s="30">
        <v>190</v>
      </c>
      <c r="J15" s="26">
        <v>88</v>
      </c>
      <c r="K15" s="309" t="s">
        <v>7</v>
      </c>
    </row>
    <row r="16" spans="1:11" ht="12.75" customHeight="1">
      <c r="A16" s="133" t="s">
        <v>43</v>
      </c>
      <c r="B16" s="133">
        <v>3010</v>
      </c>
      <c r="C16" s="24" t="s">
        <v>250</v>
      </c>
      <c r="D16" s="368"/>
      <c r="E16" s="153" t="s">
        <v>202</v>
      </c>
      <c r="F16" s="306"/>
      <c r="G16" s="307"/>
      <c r="H16" s="30">
        <v>285</v>
      </c>
      <c r="I16" s="30">
        <v>190</v>
      </c>
      <c r="J16" s="26">
        <v>176</v>
      </c>
      <c r="K16" s="309"/>
    </row>
    <row r="17" spans="1:11" ht="13.5" customHeight="1">
      <c r="A17" s="133" t="s">
        <v>43</v>
      </c>
      <c r="B17" s="133">
        <v>3799</v>
      </c>
      <c r="C17" s="24" t="s">
        <v>251</v>
      </c>
      <c r="D17" s="368"/>
      <c r="E17" s="150" t="s">
        <v>201</v>
      </c>
      <c r="F17" s="306"/>
      <c r="G17" s="307"/>
      <c r="H17" s="22"/>
      <c r="I17" s="22"/>
      <c r="J17" s="26">
        <v>72</v>
      </c>
      <c r="K17" s="309"/>
    </row>
    <row r="18" spans="1:11" ht="13.5" customHeight="1">
      <c r="A18" s="133" t="s">
        <v>43</v>
      </c>
      <c r="B18" s="133">
        <v>3800</v>
      </c>
      <c r="C18" s="24" t="s">
        <v>252</v>
      </c>
      <c r="D18" s="368"/>
      <c r="E18" s="153" t="s">
        <v>202</v>
      </c>
      <c r="F18" s="306"/>
      <c r="G18" s="307"/>
      <c r="H18" s="22"/>
      <c r="I18" s="22"/>
      <c r="J18" s="26">
        <v>144</v>
      </c>
      <c r="K18" s="309"/>
    </row>
    <row r="19" spans="1:11" s="39" customFormat="1" ht="10.5" customHeight="1">
      <c r="A19" s="14"/>
      <c r="B19" s="14"/>
      <c r="C19" s="33"/>
      <c r="D19" s="366"/>
      <c r="E19" s="34"/>
      <c r="F19" s="35"/>
      <c r="G19" s="35"/>
      <c r="H19" s="36"/>
      <c r="I19" s="36"/>
      <c r="J19" s="37"/>
      <c r="K19" s="38"/>
    </row>
    <row r="20" spans="1:11" s="39" customFormat="1" ht="18" customHeight="1">
      <c r="A20" s="40" t="s">
        <v>232</v>
      </c>
      <c r="B20" s="14"/>
      <c r="C20" s="33"/>
      <c r="D20" s="366"/>
      <c r="E20" s="34"/>
      <c r="F20" s="35"/>
      <c r="G20" s="35"/>
      <c r="H20" s="36"/>
      <c r="I20" s="36"/>
      <c r="J20" s="37"/>
      <c r="K20" s="38"/>
    </row>
    <row r="21" spans="1:11" ht="12">
      <c r="A21" s="327" t="s">
        <v>2</v>
      </c>
      <c r="B21" s="327"/>
      <c r="C21" s="337" t="s">
        <v>0</v>
      </c>
      <c r="D21" s="327" t="s">
        <v>1</v>
      </c>
      <c r="E21" s="327"/>
      <c r="F21" s="327"/>
      <c r="G21" s="327"/>
      <c r="H21" s="300" t="s">
        <v>11</v>
      </c>
      <c r="I21" s="300" t="s">
        <v>12</v>
      </c>
      <c r="J21" s="308" t="s">
        <v>6</v>
      </c>
      <c r="K21" s="300" t="s">
        <v>5</v>
      </c>
    </row>
    <row r="22" spans="1:11" ht="12">
      <c r="A22" s="13" t="s">
        <v>3</v>
      </c>
      <c r="B22" s="13" t="s">
        <v>4</v>
      </c>
      <c r="C22" s="337"/>
      <c r="D22" s="327"/>
      <c r="E22" s="327"/>
      <c r="F22" s="327"/>
      <c r="G22" s="327"/>
      <c r="H22" s="301"/>
      <c r="I22" s="301"/>
      <c r="J22" s="308"/>
      <c r="K22" s="301"/>
    </row>
    <row r="23" spans="1:11" s="106" customFormat="1" ht="12">
      <c r="A23" s="102" t="s">
        <v>43</v>
      </c>
      <c r="B23" s="152">
        <v>6501</v>
      </c>
      <c r="C23" s="103" t="s">
        <v>234</v>
      </c>
      <c r="D23" s="364" t="s">
        <v>240</v>
      </c>
      <c r="E23" s="315" t="s">
        <v>197</v>
      </c>
      <c r="F23" s="318" t="s">
        <v>233</v>
      </c>
      <c r="G23" s="319"/>
      <c r="H23" s="104">
        <v>1168</v>
      </c>
      <c r="I23" s="104" t="e">
        <f>ROUND(H23/H32*J32,0)</f>
        <v>#DIV/0!</v>
      </c>
      <c r="J23" s="151">
        <v>891</v>
      </c>
      <c r="K23" s="105" t="s">
        <v>7</v>
      </c>
    </row>
    <row r="24" spans="1:11" s="110" customFormat="1" ht="12">
      <c r="A24" s="98" t="s">
        <v>43</v>
      </c>
      <c r="B24" s="98">
        <v>5001</v>
      </c>
      <c r="C24" s="99" t="s">
        <v>234</v>
      </c>
      <c r="D24" s="365"/>
      <c r="E24" s="316"/>
      <c r="F24" s="320"/>
      <c r="G24" s="321"/>
      <c r="H24" s="109"/>
      <c r="I24" s="109"/>
      <c r="J24" s="100">
        <v>892</v>
      </c>
      <c r="K24" s="101" t="s">
        <v>7</v>
      </c>
    </row>
    <row r="25" spans="1:11" ht="12">
      <c r="A25" s="13" t="s">
        <v>43</v>
      </c>
      <c r="B25" s="13">
        <v>5002</v>
      </c>
      <c r="C25" s="24" t="s">
        <v>235</v>
      </c>
      <c r="D25" s="365"/>
      <c r="E25" s="317"/>
      <c r="F25" s="320"/>
      <c r="G25" s="321"/>
      <c r="H25" s="25">
        <v>38</v>
      </c>
      <c r="I25" s="25" t="e">
        <f>ROUND(H25/H34*J34,0)</f>
        <v>#DIV/0!</v>
      </c>
      <c r="J25" s="26">
        <v>30</v>
      </c>
      <c r="K25" s="27" t="s">
        <v>8</v>
      </c>
    </row>
    <row r="26" spans="1:11" s="106" customFormat="1" ht="12">
      <c r="A26" s="102" t="s">
        <v>43</v>
      </c>
      <c r="B26" s="152">
        <v>6502</v>
      </c>
      <c r="C26" s="103" t="s">
        <v>236</v>
      </c>
      <c r="D26" s="365"/>
      <c r="E26" s="315" t="s">
        <v>198</v>
      </c>
      <c r="F26" s="320"/>
      <c r="G26" s="321"/>
      <c r="H26" s="107">
        <v>2335</v>
      </c>
      <c r="I26" s="104">
        <f>J23*2</f>
        <v>1782</v>
      </c>
      <c r="J26" s="151">
        <v>1782</v>
      </c>
      <c r="K26" s="105" t="s">
        <v>7</v>
      </c>
    </row>
    <row r="27" spans="1:11" s="110" customFormat="1" ht="12">
      <c r="A27" s="98" t="s">
        <v>43</v>
      </c>
      <c r="B27" s="98">
        <v>5003</v>
      </c>
      <c r="C27" s="99" t="s">
        <v>236</v>
      </c>
      <c r="D27" s="365"/>
      <c r="E27" s="316"/>
      <c r="F27" s="320"/>
      <c r="G27" s="321"/>
      <c r="H27" s="108"/>
      <c r="I27" s="109"/>
      <c r="J27" s="100">
        <v>1784</v>
      </c>
      <c r="K27" s="101" t="s">
        <v>7</v>
      </c>
    </row>
    <row r="28" spans="1:11" ht="12">
      <c r="A28" s="13" t="s">
        <v>43</v>
      </c>
      <c r="B28" s="13">
        <v>5004</v>
      </c>
      <c r="C28" s="24" t="s">
        <v>237</v>
      </c>
      <c r="D28" s="365"/>
      <c r="E28" s="317" t="s">
        <v>196</v>
      </c>
      <c r="F28" s="320"/>
      <c r="G28" s="321"/>
      <c r="H28" s="30">
        <v>77</v>
      </c>
      <c r="I28" s="25" t="e">
        <f>I25*2</f>
        <v>#DIV/0!</v>
      </c>
      <c r="J28" s="26">
        <v>59</v>
      </c>
      <c r="K28" s="27" t="s">
        <v>8</v>
      </c>
    </row>
    <row r="29" spans="1:11" ht="12">
      <c r="A29" s="133" t="s">
        <v>43</v>
      </c>
      <c r="B29" s="133">
        <v>5005</v>
      </c>
      <c r="C29" s="24" t="s">
        <v>238</v>
      </c>
      <c r="D29" s="365"/>
      <c r="E29" s="156" t="s">
        <v>199</v>
      </c>
      <c r="F29" s="320"/>
      <c r="G29" s="321"/>
      <c r="H29" s="30">
        <v>3704</v>
      </c>
      <c r="I29" s="25" t="e">
        <f>I23*3</f>
        <v>#DIV/0!</v>
      </c>
      <c r="J29" s="26">
        <v>199</v>
      </c>
      <c r="K29" s="310" t="s">
        <v>90</v>
      </c>
    </row>
    <row r="30" spans="1:11" ht="12">
      <c r="A30" s="133" t="s">
        <v>43</v>
      </c>
      <c r="B30" s="133">
        <v>5006</v>
      </c>
      <c r="C30" s="24" t="s">
        <v>239</v>
      </c>
      <c r="D30" s="367"/>
      <c r="E30" s="154" t="s">
        <v>200</v>
      </c>
      <c r="F30" s="322"/>
      <c r="G30" s="323"/>
      <c r="H30" s="30">
        <v>122</v>
      </c>
      <c r="I30" s="25">
        <f>J25*3</f>
        <v>90</v>
      </c>
      <c r="J30" s="26">
        <v>199</v>
      </c>
      <c r="K30" s="311"/>
    </row>
    <row r="31" spans="1:11" ht="12">
      <c r="A31" s="4"/>
      <c r="B31" s="4"/>
      <c r="C31" s="17"/>
      <c r="D31" s="18"/>
      <c r="E31" s="41"/>
      <c r="F31" s="5"/>
      <c r="G31" s="5"/>
      <c r="H31" s="22"/>
      <c r="I31" s="22"/>
      <c r="J31" s="42"/>
      <c r="K31" s="43"/>
    </row>
    <row r="32" spans="1:11" ht="18" customHeight="1">
      <c r="A32" s="44" t="s">
        <v>9</v>
      </c>
      <c r="B32" s="4"/>
      <c r="C32" s="17"/>
      <c r="D32" s="18"/>
      <c r="E32" s="41"/>
      <c r="F32" s="16"/>
      <c r="G32" s="16"/>
      <c r="H32" s="22"/>
      <c r="I32" s="22"/>
      <c r="J32" s="42"/>
      <c r="K32" s="43"/>
    </row>
    <row r="33" spans="1:11" ht="12">
      <c r="A33" s="327" t="s">
        <v>2</v>
      </c>
      <c r="B33" s="327"/>
      <c r="C33" s="337" t="s">
        <v>0</v>
      </c>
      <c r="D33" s="327" t="s">
        <v>1</v>
      </c>
      <c r="E33" s="327"/>
      <c r="F33" s="327"/>
      <c r="G33" s="327"/>
      <c r="H33" s="300" t="s">
        <v>11</v>
      </c>
      <c r="I33" s="300" t="s">
        <v>12</v>
      </c>
      <c r="J33" s="308" t="s">
        <v>6</v>
      </c>
      <c r="K33" s="300" t="s">
        <v>5</v>
      </c>
    </row>
    <row r="34" spans="1:11" ht="12">
      <c r="A34" s="13" t="s">
        <v>3</v>
      </c>
      <c r="B34" s="13" t="s">
        <v>4</v>
      </c>
      <c r="C34" s="337"/>
      <c r="D34" s="327"/>
      <c r="E34" s="327"/>
      <c r="F34" s="327"/>
      <c r="G34" s="327"/>
      <c r="H34" s="301"/>
      <c r="I34" s="301"/>
      <c r="J34" s="308"/>
      <c r="K34" s="301"/>
    </row>
    <row r="35" spans="1:11" s="106" customFormat="1" ht="12">
      <c r="A35" s="102" t="s">
        <v>43</v>
      </c>
      <c r="B35" s="152">
        <v>1003</v>
      </c>
      <c r="C35" s="103" t="s">
        <v>203</v>
      </c>
      <c r="D35" s="364" t="s">
        <v>240</v>
      </c>
      <c r="E35" s="328" t="s">
        <v>197</v>
      </c>
      <c r="F35" s="318" t="s">
        <v>205</v>
      </c>
      <c r="G35" s="319"/>
      <c r="H35" s="104">
        <v>1168</v>
      </c>
      <c r="I35" s="104" t="e">
        <f>ROUND(H35/H43*J43,0)</f>
        <v>#DIV/0!</v>
      </c>
      <c r="J35" s="151">
        <v>805</v>
      </c>
      <c r="K35" s="105" t="s">
        <v>7</v>
      </c>
    </row>
    <row r="36" spans="1:11" s="110" customFormat="1" ht="12">
      <c r="A36" s="98" t="s">
        <v>43</v>
      </c>
      <c r="B36" s="98">
        <v>3011</v>
      </c>
      <c r="C36" s="99" t="s">
        <v>203</v>
      </c>
      <c r="D36" s="365"/>
      <c r="E36" s="329"/>
      <c r="F36" s="320"/>
      <c r="G36" s="321"/>
      <c r="H36" s="109"/>
      <c r="I36" s="109"/>
      <c r="J36" s="100">
        <v>806</v>
      </c>
      <c r="K36" s="101" t="s">
        <v>7</v>
      </c>
    </row>
    <row r="37" spans="1:11" ht="12">
      <c r="A37" s="13" t="s">
        <v>43</v>
      </c>
      <c r="B37" s="13">
        <v>3012</v>
      </c>
      <c r="C37" s="24" t="s">
        <v>19</v>
      </c>
      <c r="D37" s="365"/>
      <c r="E37" s="330"/>
      <c r="F37" s="320"/>
      <c r="G37" s="321"/>
      <c r="H37" s="25">
        <v>38</v>
      </c>
      <c r="I37" s="25" t="e">
        <f>ROUND(H37/H57*J57,0)</f>
        <v>#VALUE!</v>
      </c>
      <c r="J37" s="26">
        <v>27</v>
      </c>
      <c r="K37" s="27" t="s">
        <v>8</v>
      </c>
    </row>
    <row r="38" spans="1:11" s="106" customFormat="1" ht="12">
      <c r="A38" s="102" t="s">
        <v>43</v>
      </c>
      <c r="B38" s="152">
        <v>1004</v>
      </c>
      <c r="C38" s="103" t="s">
        <v>20</v>
      </c>
      <c r="D38" s="365"/>
      <c r="E38" s="328" t="s">
        <v>198</v>
      </c>
      <c r="F38" s="320"/>
      <c r="G38" s="321"/>
      <c r="H38" s="107">
        <v>2335</v>
      </c>
      <c r="I38" s="104">
        <f>J35*2</f>
        <v>1610</v>
      </c>
      <c r="J38" s="151">
        <v>1610</v>
      </c>
      <c r="K38" s="105" t="s">
        <v>7</v>
      </c>
    </row>
    <row r="39" spans="1:11" s="110" customFormat="1" ht="12">
      <c r="A39" s="98" t="s">
        <v>43</v>
      </c>
      <c r="B39" s="98">
        <v>3013</v>
      </c>
      <c r="C39" s="99" t="s">
        <v>20</v>
      </c>
      <c r="D39" s="365"/>
      <c r="E39" s="329"/>
      <c r="F39" s="320"/>
      <c r="G39" s="321"/>
      <c r="H39" s="108"/>
      <c r="I39" s="109"/>
      <c r="J39" s="100">
        <v>1611</v>
      </c>
      <c r="K39" s="101" t="s">
        <v>7</v>
      </c>
    </row>
    <row r="40" spans="1:11" ht="12">
      <c r="A40" s="13" t="s">
        <v>43</v>
      </c>
      <c r="B40" s="13">
        <v>3014</v>
      </c>
      <c r="C40" s="24" t="s">
        <v>21</v>
      </c>
      <c r="D40" s="365"/>
      <c r="E40" s="330" t="s">
        <v>196</v>
      </c>
      <c r="F40" s="320"/>
      <c r="G40" s="321"/>
      <c r="H40" s="30">
        <v>77</v>
      </c>
      <c r="I40" s="25" t="e">
        <f>I37*2</f>
        <v>#VALUE!</v>
      </c>
      <c r="J40" s="26">
        <v>54</v>
      </c>
      <c r="K40" s="27" t="s">
        <v>8</v>
      </c>
    </row>
    <row r="41" spans="1:11" ht="12">
      <c r="A41" s="133" t="s">
        <v>43</v>
      </c>
      <c r="B41" s="133">
        <v>3015</v>
      </c>
      <c r="C41" s="24" t="s">
        <v>22</v>
      </c>
      <c r="D41" s="365"/>
      <c r="E41" s="157" t="s">
        <v>199</v>
      </c>
      <c r="F41" s="320"/>
      <c r="G41" s="321"/>
      <c r="H41" s="30">
        <v>3704</v>
      </c>
      <c r="I41" s="25" t="e">
        <f>I35*3</f>
        <v>#DIV/0!</v>
      </c>
      <c r="J41" s="26">
        <v>184</v>
      </c>
      <c r="K41" s="310" t="s">
        <v>90</v>
      </c>
    </row>
    <row r="42" spans="1:11" ht="12">
      <c r="A42" s="133" t="s">
        <v>43</v>
      </c>
      <c r="B42" s="133">
        <v>3016</v>
      </c>
      <c r="C42" s="24" t="s">
        <v>23</v>
      </c>
      <c r="D42" s="367"/>
      <c r="E42" s="45" t="s">
        <v>200</v>
      </c>
      <c r="F42" s="322"/>
      <c r="G42" s="323"/>
      <c r="H42" s="30">
        <v>122</v>
      </c>
      <c r="I42" s="25">
        <f>J37*3</f>
        <v>81</v>
      </c>
      <c r="J42" s="26">
        <v>184</v>
      </c>
      <c r="K42" s="311"/>
    </row>
    <row r="43" spans="1:11" ht="9" customHeight="1">
      <c r="A43" s="4"/>
      <c r="B43" s="4"/>
      <c r="C43" s="17"/>
      <c r="D43" s="18"/>
      <c r="E43" s="41"/>
      <c r="F43" s="16"/>
      <c r="G43" s="16"/>
      <c r="H43" s="22"/>
      <c r="I43" s="22"/>
      <c r="J43" s="42"/>
      <c r="K43" s="43"/>
    </row>
    <row r="44" spans="1:11" ht="18" customHeight="1">
      <c r="A44" s="44" t="s">
        <v>224</v>
      </c>
      <c r="B44" s="4"/>
      <c r="C44" s="17"/>
      <c r="D44" s="18"/>
      <c r="E44" s="41"/>
      <c r="F44" s="16"/>
      <c r="G44" s="16"/>
      <c r="H44" s="22"/>
      <c r="I44" s="22"/>
      <c r="J44" s="42"/>
      <c r="K44" s="43"/>
    </row>
    <row r="45" spans="1:11" ht="12">
      <c r="A45" s="327" t="s">
        <v>2</v>
      </c>
      <c r="B45" s="327"/>
      <c r="C45" s="337" t="s">
        <v>0</v>
      </c>
      <c r="D45" s="327" t="s">
        <v>1</v>
      </c>
      <c r="E45" s="327"/>
      <c r="F45" s="327"/>
      <c r="G45" s="327"/>
      <c r="H45" s="300" t="s">
        <v>11</v>
      </c>
      <c r="I45" s="300" t="s">
        <v>12</v>
      </c>
      <c r="J45" s="308" t="s">
        <v>6</v>
      </c>
      <c r="K45" s="300" t="s">
        <v>5</v>
      </c>
    </row>
    <row r="46" spans="1:11" ht="12">
      <c r="A46" s="13" t="s">
        <v>3</v>
      </c>
      <c r="B46" s="13" t="s">
        <v>4</v>
      </c>
      <c r="C46" s="337"/>
      <c r="D46" s="327"/>
      <c r="E46" s="327"/>
      <c r="F46" s="327"/>
      <c r="G46" s="327"/>
      <c r="H46" s="301"/>
      <c r="I46" s="301"/>
      <c r="J46" s="308"/>
      <c r="K46" s="301"/>
    </row>
    <row r="47" spans="1:11" s="106" customFormat="1" ht="13.5" customHeight="1">
      <c r="A47" s="102" t="s">
        <v>43</v>
      </c>
      <c r="B47" s="152">
        <v>1005</v>
      </c>
      <c r="C47" s="103" t="s">
        <v>204</v>
      </c>
      <c r="D47" s="364" t="s">
        <v>240</v>
      </c>
      <c r="E47" s="328" t="s">
        <v>197</v>
      </c>
      <c r="F47" s="318" t="s">
        <v>225</v>
      </c>
      <c r="G47" s="319"/>
      <c r="H47" s="104">
        <v>1168</v>
      </c>
      <c r="I47" s="104" t="e">
        <f>ROUND(H47/H56*J56,0)</f>
        <v>#DIV/0!</v>
      </c>
      <c r="J47" s="151">
        <v>805</v>
      </c>
      <c r="K47" s="105" t="s">
        <v>7</v>
      </c>
    </row>
    <row r="48" spans="1:11" s="118" customFormat="1" ht="13.5" customHeight="1">
      <c r="A48" s="96" t="s">
        <v>43</v>
      </c>
      <c r="B48" s="96">
        <v>3017</v>
      </c>
      <c r="C48" s="97" t="s">
        <v>204</v>
      </c>
      <c r="D48" s="365"/>
      <c r="E48" s="329"/>
      <c r="F48" s="320"/>
      <c r="G48" s="321"/>
      <c r="H48" s="125"/>
      <c r="I48" s="125"/>
      <c r="J48" s="100">
        <v>806</v>
      </c>
      <c r="K48" s="126" t="s">
        <v>7</v>
      </c>
    </row>
    <row r="49" spans="1:11" ht="12">
      <c r="A49" s="13" t="s">
        <v>43</v>
      </c>
      <c r="B49" s="13">
        <v>3018</v>
      </c>
      <c r="C49" s="24" t="s">
        <v>24</v>
      </c>
      <c r="D49" s="365"/>
      <c r="E49" s="330"/>
      <c r="F49" s="320"/>
      <c r="G49" s="321"/>
      <c r="H49" s="25">
        <v>38</v>
      </c>
      <c r="I49" s="25">
        <f>ROUND(H49/H67*J67,0)</f>
        <v>12</v>
      </c>
      <c r="J49" s="26">
        <v>27</v>
      </c>
      <c r="K49" s="27" t="s">
        <v>8</v>
      </c>
    </row>
    <row r="50" spans="1:11" s="106" customFormat="1" ht="12">
      <c r="A50" s="102" t="s">
        <v>43</v>
      </c>
      <c r="B50" s="152">
        <v>1006</v>
      </c>
      <c r="C50" s="103" t="s">
        <v>25</v>
      </c>
      <c r="D50" s="365"/>
      <c r="E50" s="328" t="s">
        <v>198</v>
      </c>
      <c r="F50" s="320"/>
      <c r="G50" s="321"/>
      <c r="H50" s="107">
        <v>2335</v>
      </c>
      <c r="I50" s="104">
        <f>J47*2</f>
        <v>1610</v>
      </c>
      <c r="J50" s="151">
        <v>1610</v>
      </c>
      <c r="K50" s="105" t="s">
        <v>7</v>
      </c>
    </row>
    <row r="51" spans="1:11" s="118" customFormat="1" ht="12">
      <c r="A51" s="96" t="s">
        <v>43</v>
      </c>
      <c r="B51" s="96">
        <v>3019</v>
      </c>
      <c r="C51" s="97" t="s">
        <v>25</v>
      </c>
      <c r="D51" s="365"/>
      <c r="E51" s="329"/>
      <c r="F51" s="320"/>
      <c r="G51" s="321"/>
      <c r="H51" s="127"/>
      <c r="I51" s="125"/>
      <c r="J51" s="117">
        <v>1611</v>
      </c>
      <c r="K51" s="126" t="s">
        <v>7</v>
      </c>
    </row>
    <row r="52" spans="1:11" ht="12">
      <c r="A52" s="13" t="s">
        <v>43</v>
      </c>
      <c r="B52" s="13">
        <v>3020</v>
      </c>
      <c r="C52" s="24" t="s">
        <v>26</v>
      </c>
      <c r="D52" s="365"/>
      <c r="E52" s="330" t="s">
        <v>196</v>
      </c>
      <c r="F52" s="320"/>
      <c r="G52" s="321"/>
      <c r="H52" s="30">
        <v>77</v>
      </c>
      <c r="I52" s="25">
        <f>I49*2</f>
        <v>24</v>
      </c>
      <c r="J52" s="26">
        <v>54</v>
      </c>
      <c r="K52" s="27" t="s">
        <v>8</v>
      </c>
    </row>
    <row r="53" spans="1:11" ht="12">
      <c r="A53" s="133" t="s">
        <v>43</v>
      </c>
      <c r="B53" s="133">
        <v>3021</v>
      </c>
      <c r="C53" s="24" t="s">
        <v>27</v>
      </c>
      <c r="D53" s="365"/>
      <c r="E53" s="157" t="s">
        <v>199</v>
      </c>
      <c r="F53" s="320"/>
      <c r="G53" s="321"/>
      <c r="H53" s="30">
        <v>3704</v>
      </c>
      <c r="I53" s="25" t="e">
        <f>I47*3</f>
        <v>#DIV/0!</v>
      </c>
      <c r="J53" s="26">
        <v>184</v>
      </c>
      <c r="K53" s="310" t="s">
        <v>90</v>
      </c>
    </row>
    <row r="54" spans="1:11" ht="12">
      <c r="A54" s="133" t="s">
        <v>43</v>
      </c>
      <c r="B54" s="133">
        <v>3022</v>
      </c>
      <c r="C54" s="24" t="s">
        <v>28</v>
      </c>
      <c r="D54" s="367"/>
      <c r="E54" s="45" t="s">
        <v>200</v>
      </c>
      <c r="F54" s="322"/>
      <c r="G54" s="323"/>
      <c r="H54" s="30">
        <v>122</v>
      </c>
      <c r="I54" s="25">
        <f>J49*3</f>
        <v>81</v>
      </c>
      <c r="J54" s="26">
        <v>184</v>
      </c>
      <c r="K54" s="311"/>
    </row>
    <row r="55" spans="1:11" ht="12">
      <c r="A55" s="4"/>
      <c r="B55" s="4"/>
      <c r="C55" s="17"/>
      <c r="D55" s="18"/>
      <c r="E55" s="41"/>
      <c r="F55" s="16"/>
      <c r="G55" s="16"/>
      <c r="H55" s="22"/>
      <c r="I55" s="22"/>
      <c r="J55" s="42"/>
      <c r="K55" s="43"/>
    </row>
    <row r="56" spans="1:13" ht="18.75">
      <c r="A56" s="2" t="s">
        <v>45</v>
      </c>
      <c r="B56" s="16"/>
      <c r="C56" s="17"/>
      <c r="D56" s="18"/>
      <c r="E56" s="164"/>
      <c r="F56" s="19"/>
      <c r="G56" s="19"/>
      <c r="H56" s="20"/>
      <c r="I56" s="20"/>
      <c r="J56" s="20"/>
      <c r="K56" s="21"/>
      <c r="L56" s="22"/>
      <c r="M56" s="23"/>
    </row>
    <row r="57" spans="1:11" ht="13.5" customHeight="1">
      <c r="A57" s="327" t="s">
        <v>2</v>
      </c>
      <c r="B57" s="327"/>
      <c r="C57" s="337" t="s">
        <v>0</v>
      </c>
      <c r="D57" s="327" t="s">
        <v>1</v>
      </c>
      <c r="E57" s="327"/>
      <c r="F57" s="327"/>
      <c r="G57" s="327"/>
      <c r="H57" s="300" t="s">
        <v>11</v>
      </c>
      <c r="I57" s="300" t="s">
        <v>12</v>
      </c>
      <c r="J57" s="308" t="s">
        <v>6</v>
      </c>
      <c r="K57" s="300" t="s">
        <v>5</v>
      </c>
    </row>
    <row r="58" spans="1:11" ht="12">
      <c r="A58" s="13" t="s">
        <v>3</v>
      </c>
      <c r="B58" s="13" t="s">
        <v>4</v>
      </c>
      <c r="C58" s="337"/>
      <c r="D58" s="327"/>
      <c r="E58" s="327"/>
      <c r="F58" s="327"/>
      <c r="G58" s="327"/>
      <c r="H58" s="301"/>
      <c r="I58" s="301"/>
      <c r="J58" s="308"/>
      <c r="K58" s="301"/>
    </row>
    <row r="59" spans="1:11" s="106" customFormat="1" ht="13.5" customHeight="1">
      <c r="A59" s="102" t="s">
        <v>43</v>
      </c>
      <c r="B59" s="152">
        <v>1007</v>
      </c>
      <c r="C59" s="103" t="s">
        <v>13</v>
      </c>
      <c r="D59" s="364" t="s">
        <v>240</v>
      </c>
      <c r="E59" s="315" t="s">
        <v>197</v>
      </c>
      <c r="F59" s="302"/>
      <c r="G59" s="303"/>
      <c r="H59" s="104">
        <v>1168</v>
      </c>
      <c r="I59" s="104" t="e">
        <f>ROUND(H59/#REF!*#REF!,0)</f>
        <v>#REF!</v>
      </c>
      <c r="J59" s="151">
        <v>1150</v>
      </c>
      <c r="K59" s="105" t="s">
        <v>7</v>
      </c>
    </row>
    <row r="60" spans="1:11" s="110" customFormat="1" ht="13.5" customHeight="1">
      <c r="A60" s="98" t="s">
        <v>43</v>
      </c>
      <c r="B60" s="98">
        <v>3023</v>
      </c>
      <c r="C60" s="99" t="s">
        <v>13</v>
      </c>
      <c r="D60" s="365"/>
      <c r="E60" s="316"/>
      <c r="F60" s="28"/>
      <c r="G60" s="29"/>
      <c r="H60" s="109"/>
      <c r="I60" s="109"/>
      <c r="J60" s="100">
        <v>1151</v>
      </c>
      <c r="K60" s="101" t="s">
        <v>7</v>
      </c>
    </row>
    <row r="61" spans="1:11" ht="12">
      <c r="A61" s="13" t="s">
        <v>43</v>
      </c>
      <c r="B61" s="13">
        <v>3024</v>
      </c>
      <c r="C61" s="24" t="s">
        <v>14</v>
      </c>
      <c r="D61" s="365"/>
      <c r="E61" s="317"/>
      <c r="F61" s="304"/>
      <c r="G61" s="305"/>
      <c r="H61" s="25">
        <v>38</v>
      </c>
      <c r="I61" s="25">
        <f>ROUND(H61/H67*J67,0)</f>
        <v>12</v>
      </c>
      <c r="J61" s="26">
        <v>38</v>
      </c>
      <c r="K61" s="134" t="s">
        <v>8</v>
      </c>
    </row>
    <row r="62" spans="1:11" s="106" customFormat="1" ht="12">
      <c r="A62" s="102" t="s">
        <v>43</v>
      </c>
      <c r="B62" s="152">
        <v>1008</v>
      </c>
      <c r="C62" s="103" t="s">
        <v>15</v>
      </c>
      <c r="D62" s="365"/>
      <c r="E62" s="315" t="s">
        <v>198</v>
      </c>
      <c r="F62" s="302"/>
      <c r="G62" s="303"/>
      <c r="H62" s="107">
        <v>2335</v>
      </c>
      <c r="I62" s="104">
        <f>J59*2</f>
        <v>2300</v>
      </c>
      <c r="J62" s="151">
        <v>2300</v>
      </c>
      <c r="K62" s="105" t="s">
        <v>7</v>
      </c>
    </row>
    <row r="63" spans="1:11" s="110" customFormat="1" ht="12">
      <c r="A63" s="98" t="s">
        <v>43</v>
      </c>
      <c r="B63" s="98">
        <v>3025</v>
      </c>
      <c r="C63" s="99" t="s">
        <v>15</v>
      </c>
      <c r="D63" s="365"/>
      <c r="E63" s="316"/>
      <c r="F63" s="28"/>
      <c r="G63" s="29"/>
      <c r="H63" s="108"/>
      <c r="I63" s="109"/>
      <c r="J63" s="100">
        <v>2302</v>
      </c>
      <c r="K63" s="101" t="s">
        <v>7</v>
      </c>
    </row>
    <row r="64" spans="1:11" ht="12">
      <c r="A64" s="13" t="s">
        <v>43</v>
      </c>
      <c r="B64" s="13">
        <v>3026</v>
      </c>
      <c r="C64" s="24" t="s">
        <v>16</v>
      </c>
      <c r="D64" s="365"/>
      <c r="E64" s="317" t="s">
        <v>196</v>
      </c>
      <c r="F64" s="335"/>
      <c r="G64" s="336"/>
      <c r="H64" s="30">
        <v>77</v>
      </c>
      <c r="I64" s="25">
        <f>I61*2</f>
        <v>24</v>
      </c>
      <c r="J64" s="26">
        <v>77</v>
      </c>
      <c r="K64" s="134" t="s">
        <v>8</v>
      </c>
    </row>
    <row r="65" spans="1:11" ht="12">
      <c r="A65" s="133" t="s">
        <v>43</v>
      </c>
      <c r="B65" s="133">
        <v>3027</v>
      </c>
      <c r="C65" s="24" t="s">
        <v>17</v>
      </c>
      <c r="D65" s="365"/>
      <c r="E65" s="156" t="s">
        <v>199</v>
      </c>
      <c r="F65" s="306"/>
      <c r="G65" s="307"/>
      <c r="H65" s="30">
        <v>3704</v>
      </c>
      <c r="I65" s="25" t="e">
        <f>I59*3</f>
        <v>#REF!</v>
      </c>
      <c r="J65" s="26">
        <v>263</v>
      </c>
      <c r="K65" s="310" t="s">
        <v>90</v>
      </c>
    </row>
    <row r="66" spans="1:11" ht="12">
      <c r="A66" s="133" t="s">
        <v>43</v>
      </c>
      <c r="B66" s="133">
        <v>3028</v>
      </c>
      <c r="C66" s="24" t="s">
        <v>18</v>
      </c>
      <c r="D66" s="367"/>
      <c r="E66" s="156" t="s">
        <v>200</v>
      </c>
      <c r="F66" s="306"/>
      <c r="G66" s="307"/>
      <c r="H66" s="30">
        <v>122</v>
      </c>
      <c r="I66" s="25">
        <f>J61*3</f>
        <v>114</v>
      </c>
      <c r="J66" s="26">
        <v>263</v>
      </c>
      <c r="K66" s="311"/>
    </row>
    <row r="67" spans="1:11" ht="15.75" customHeight="1">
      <c r="A67" s="133" t="s">
        <v>43</v>
      </c>
      <c r="B67" s="133">
        <v>3031</v>
      </c>
      <c r="C67" s="24" t="s">
        <v>249</v>
      </c>
      <c r="D67" s="368" t="s">
        <v>253</v>
      </c>
      <c r="E67" s="150" t="s">
        <v>201</v>
      </c>
      <c r="F67" s="306"/>
      <c r="G67" s="307"/>
      <c r="H67" s="30">
        <v>270</v>
      </c>
      <c r="I67" s="30">
        <v>190</v>
      </c>
      <c r="J67" s="26">
        <v>88</v>
      </c>
      <c r="K67" s="309" t="s">
        <v>7</v>
      </c>
    </row>
    <row r="68" spans="1:11" ht="13.5" customHeight="1">
      <c r="A68" s="133" t="s">
        <v>43</v>
      </c>
      <c r="B68" s="133">
        <v>3032</v>
      </c>
      <c r="C68" s="24" t="s">
        <v>250</v>
      </c>
      <c r="D68" s="368"/>
      <c r="E68" s="153" t="s">
        <v>202</v>
      </c>
      <c r="F68" s="306"/>
      <c r="G68" s="307"/>
      <c r="H68" s="30">
        <v>285</v>
      </c>
      <c r="I68" s="30">
        <v>190</v>
      </c>
      <c r="J68" s="26">
        <v>176</v>
      </c>
      <c r="K68" s="309"/>
    </row>
    <row r="69" spans="1:11" ht="14.25" customHeight="1">
      <c r="A69" s="133" t="s">
        <v>43</v>
      </c>
      <c r="B69" s="133">
        <v>3801</v>
      </c>
      <c r="C69" s="24" t="s">
        <v>251</v>
      </c>
      <c r="D69" s="368"/>
      <c r="E69" s="150" t="s">
        <v>201</v>
      </c>
      <c r="F69" s="306"/>
      <c r="G69" s="307"/>
      <c r="H69" s="22"/>
      <c r="I69" s="22"/>
      <c r="J69" s="26">
        <v>72</v>
      </c>
      <c r="K69" s="309"/>
    </row>
    <row r="70" spans="1:11" ht="14.25" customHeight="1">
      <c r="A70" s="133" t="s">
        <v>43</v>
      </c>
      <c r="B70" s="133">
        <v>3802</v>
      </c>
      <c r="C70" s="24" t="s">
        <v>252</v>
      </c>
      <c r="D70" s="368"/>
      <c r="E70" s="153" t="s">
        <v>202</v>
      </c>
      <c r="F70" s="306"/>
      <c r="G70" s="307"/>
      <c r="H70" s="22"/>
      <c r="I70" s="22"/>
      <c r="J70" s="26">
        <v>144</v>
      </c>
      <c r="K70" s="309"/>
    </row>
    <row r="71" spans="1:11" s="39" customFormat="1" ht="10.5" customHeight="1">
      <c r="A71" s="14"/>
      <c r="B71" s="14"/>
      <c r="C71" s="33"/>
      <c r="D71" s="366"/>
      <c r="E71" s="34"/>
      <c r="F71" s="35"/>
      <c r="G71" s="35"/>
      <c r="H71" s="36"/>
      <c r="I71" s="36"/>
      <c r="J71" s="37"/>
      <c r="K71" s="38"/>
    </row>
    <row r="72" spans="1:11" s="39" customFormat="1" ht="18" customHeight="1">
      <c r="A72" s="40" t="s">
        <v>232</v>
      </c>
      <c r="B72" s="14"/>
      <c r="C72" s="33"/>
      <c r="D72" s="366"/>
      <c r="E72" s="34"/>
      <c r="F72" s="35"/>
      <c r="G72" s="35"/>
      <c r="H72" s="36"/>
      <c r="I72" s="36"/>
      <c r="J72" s="37"/>
      <c r="K72" s="38"/>
    </row>
    <row r="73" spans="1:11" ht="13.5" customHeight="1">
      <c r="A73" s="327" t="s">
        <v>2</v>
      </c>
      <c r="B73" s="327"/>
      <c r="C73" s="337" t="s">
        <v>0</v>
      </c>
      <c r="D73" s="327" t="s">
        <v>1</v>
      </c>
      <c r="E73" s="327"/>
      <c r="F73" s="327"/>
      <c r="G73" s="327"/>
      <c r="H73" s="300" t="s">
        <v>11</v>
      </c>
      <c r="I73" s="300" t="s">
        <v>12</v>
      </c>
      <c r="J73" s="308" t="s">
        <v>6</v>
      </c>
      <c r="K73" s="300" t="s">
        <v>5</v>
      </c>
    </row>
    <row r="74" spans="1:11" ht="12">
      <c r="A74" s="13" t="s">
        <v>3</v>
      </c>
      <c r="B74" s="13" t="s">
        <v>4</v>
      </c>
      <c r="C74" s="337"/>
      <c r="D74" s="327"/>
      <c r="E74" s="327"/>
      <c r="F74" s="327"/>
      <c r="G74" s="327"/>
      <c r="H74" s="301"/>
      <c r="I74" s="301"/>
      <c r="J74" s="308"/>
      <c r="K74" s="301"/>
    </row>
    <row r="75" spans="1:11" s="106" customFormat="1" ht="13.5" customHeight="1">
      <c r="A75" s="102" t="s">
        <v>43</v>
      </c>
      <c r="B75" s="152">
        <v>6503</v>
      </c>
      <c r="C75" s="103" t="s">
        <v>234</v>
      </c>
      <c r="D75" s="364" t="s">
        <v>240</v>
      </c>
      <c r="E75" s="324" t="s">
        <v>197</v>
      </c>
      <c r="F75" s="318" t="s">
        <v>233</v>
      </c>
      <c r="G75" s="319"/>
      <c r="H75" s="104">
        <v>1168</v>
      </c>
      <c r="I75" s="104" t="e">
        <f>ROUND(H75/H84*J84,0)</f>
        <v>#DIV/0!</v>
      </c>
      <c r="J75" s="151">
        <v>891</v>
      </c>
      <c r="K75" s="105" t="s">
        <v>7</v>
      </c>
    </row>
    <row r="76" spans="1:11" s="110" customFormat="1" ht="13.5" customHeight="1">
      <c r="A76" s="98" t="s">
        <v>43</v>
      </c>
      <c r="B76" s="98">
        <v>5007</v>
      </c>
      <c r="C76" s="99" t="s">
        <v>234</v>
      </c>
      <c r="D76" s="365"/>
      <c r="E76" s="325"/>
      <c r="F76" s="320"/>
      <c r="G76" s="321"/>
      <c r="H76" s="109"/>
      <c r="I76" s="109"/>
      <c r="J76" s="100">
        <v>892</v>
      </c>
      <c r="K76" s="101" t="s">
        <v>7</v>
      </c>
    </row>
    <row r="77" spans="1:11" ht="12">
      <c r="A77" s="13" t="s">
        <v>43</v>
      </c>
      <c r="B77" s="13">
        <v>5008</v>
      </c>
      <c r="C77" s="24" t="s">
        <v>235</v>
      </c>
      <c r="D77" s="365"/>
      <c r="E77" s="326"/>
      <c r="F77" s="320"/>
      <c r="G77" s="321"/>
      <c r="H77" s="25">
        <v>38</v>
      </c>
      <c r="I77" s="25" t="e">
        <f>ROUND(H77/H86*J86,0)</f>
        <v>#DIV/0!</v>
      </c>
      <c r="J77" s="26">
        <v>30</v>
      </c>
      <c r="K77" s="27" t="s">
        <v>8</v>
      </c>
    </row>
    <row r="78" spans="1:11" s="106" customFormat="1" ht="12">
      <c r="A78" s="102" t="s">
        <v>43</v>
      </c>
      <c r="B78" s="152">
        <v>6504</v>
      </c>
      <c r="C78" s="103" t="s">
        <v>236</v>
      </c>
      <c r="D78" s="365"/>
      <c r="E78" s="324" t="s">
        <v>198</v>
      </c>
      <c r="F78" s="320"/>
      <c r="G78" s="321"/>
      <c r="H78" s="107">
        <v>2335</v>
      </c>
      <c r="I78" s="104">
        <f>J75*2</f>
        <v>1782</v>
      </c>
      <c r="J78" s="151">
        <v>1782</v>
      </c>
      <c r="K78" s="105" t="s">
        <v>7</v>
      </c>
    </row>
    <row r="79" spans="1:11" s="110" customFormat="1" ht="12">
      <c r="A79" s="98" t="s">
        <v>43</v>
      </c>
      <c r="B79" s="98">
        <v>5009</v>
      </c>
      <c r="C79" s="99" t="s">
        <v>236</v>
      </c>
      <c r="D79" s="365"/>
      <c r="E79" s="325"/>
      <c r="F79" s="320"/>
      <c r="G79" s="321"/>
      <c r="H79" s="108"/>
      <c r="I79" s="109"/>
      <c r="J79" s="100">
        <v>1784</v>
      </c>
      <c r="K79" s="101" t="s">
        <v>7</v>
      </c>
    </row>
    <row r="80" spans="1:11" ht="12">
      <c r="A80" s="13" t="s">
        <v>43</v>
      </c>
      <c r="B80" s="13">
        <v>5010</v>
      </c>
      <c r="C80" s="24" t="s">
        <v>237</v>
      </c>
      <c r="D80" s="365"/>
      <c r="E80" s="326" t="s">
        <v>196</v>
      </c>
      <c r="F80" s="320"/>
      <c r="G80" s="321"/>
      <c r="H80" s="30">
        <v>77</v>
      </c>
      <c r="I80" s="25" t="e">
        <f>I77*2</f>
        <v>#DIV/0!</v>
      </c>
      <c r="J80" s="26">
        <v>59</v>
      </c>
      <c r="K80" s="27" t="s">
        <v>8</v>
      </c>
    </row>
    <row r="81" spans="1:11" ht="12">
      <c r="A81" s="133" t="s">
        <v>43</v>
      </c>
      <c r="B81" s="133">
        <v>5011</v>
      </c>
      <c r="C81" s="24" t="s">
        <v>238</v>
      </c>
      <c r="D81" s="365"/>
      <c r="E81" s="156" t="s">
        <v>199</v>
      </c>
      <c r="F81" s="320"/>
      <c r="G81" s="321"/>
      <c r="H81" s="30">
        <v>3704</v>
      </c>
      <c r="I81" s="25" t="e">
        <f>I75*3</f>
        <v>#DIV/0!</v>
      </c>
      <c r="J81" s="26">
        <v>199</v>
      </c>
      <c r="K81" s="310" t="s">
        <v>90</v>
      </c>
    </row>
    <row r="82" spans="1:11" ht="12">
      <c r="A82" s="133" t="s">
        <v>43</v>
      </c>
      <c r="B82" s="133">
        <v>5012</v>
      </c>
      <c r="C82" s="24" t="s">
        <v>239</v>
      </c>
      <c r="D82" s="367"/>
      <c r="E82" s="154" t="s">
        <v>200</v>
      </c>
      <c r="F82" s="322"/>
      <c r="G82" s="323"/>
      <c r="H82" s="30">
        <v>122</v>
      </c>
      <c r="I82" s="25">
        <f>J77*3</f>
        <v>90</v>
      </c>
      <c r="J82" s="26">
        <v>199</v>
      </c>
      <c r="K82" s="311"/>
    </row>
    <row r="83" spans="1:11" ht="12">
      <c r="A83" s="4"/>
      <c r="B83" s="4"/>
      <c r="C83" s="17"/>
      <c r="D83" s="18"/>
      <c r="E83" s="165"/>
      <c r="F83" s="16"/>
      <c r="G83" s="16"/>
      <c r="H83" s="22"/>
      <c r="I83" s="22"/>
      <c r="J83" s="42"/>
      <c r="K83" s="43"/>
    </row>
    <row r="84" spans="1:11" ht="18" customHeight="1">
      <c r="A84" s="44" t="s">
        <v>9</v>
      </c>
      <c r="B84" s="4"/>
      <c r="C84" s="17"/>
      <c r="D84" s="18"/>
      <c r="E84" s="41"/>
      <c r="F84" s="16"/>
      <c r="G84" s="16"/>
      <c r="H84" s="22"/>
      <c r="I84" s="22"/>
      <c r="J84" s="42"/>
      <c r="K84" s="43"/>
    </row>
    <row r="85" spans="1:11" ht="13.5" customHeight="1">
      <c r="A85" s="327" t="s">
        <v>2</v>
      </c>
      <c r="B85" s="327"/>
      <c r="C85" s="337" t="s">
        <v>0</v>
      </c>
      <c r="D85" s="327" t="s">
        <v>1</v>
      </c>
      <c r="E85" s="327"/>
      <c r="F85" s="327"/>
      <c r="G85" s="327"/>
      <c r="H85" s="300" t="s">
        <v>11</v>
      </c>
      <c r="I85" s="300" t="s">
        <v>12</v>
      </c>
      <c r="J85" s="308" t="s">
        <v>6</v>
      </c>
      <c r="K85" s="300" t="s">
        <v>5</v>
      </c>
    </row>
    <row r="86" spans="1:11" ht="12">
      <c r="A86" s="13" t="s">
        <v>3</v>
      </c>
      <c r="B86" s="13" t="s">
        <v>4</v>
      </c>
      <c r="C86" s="337"/>
      <c r="D86" s="327"/>
      <c r="E86" s="327"/>
      <c r="F86" s="327"/>
      <c r="G86" s="327"/>
      <c r="H86" s="301"/>
      <c r="I86" s="301"/>
      <c r="J86" s="308"/>
      <c r="K86" s="301"/>
    </row>
    <row r="87" spans="1:11" s="106" customFormat="1" ht="13.5" customHeight="1">
      <c r="A87" s="102" t="s">
        <v>43</v>
      </c>
      <c r="B87" s="152">
        <v>1009</v>
      </c>
      <c r="C87" s="103" t="s">
        <v>203</v>
      </c>
      <c r="D87" s="364" t="s">
        <v>240</v>
      </c>
      <c r="E87" s="331" t="s">
        <v>197</v>
      </c>
      <c r="F87" s="318" t="s">
        <v>205</v>
      </c>
      <c r="G87" s="319"/>
      <c r="H87" s="104">
        <v>1168</v>
      </c>
      <c r="I87" s="104" t="e">
        <f>ROUND(H87/H95*J95,0)</f>
        <v>#DIV/0!</v>
      </c>
      <c r="J87" s="151">
        <v>805</v>
      </c>
      <c r="K87" s="105" t="s">
        <v>7</v>
      </c>
    </row>
    <row r="88" spans="1:11" s="110" customFormat="1" ht="13.5" customHeight="1">
      <c r="A88" s="98" t="s">
        <v>43</v>
      </c>
      <c r="B88" s="98">
        <v>3033</v>
      </c>
      <c r="C88" s="99" t="s">
        <v>203</v>
      </c>
      <c r="D88" s="365"/>
      <c r="E88" s="332"/>
      <c r="F88" s="320"/>
      <c r="G88" s="321"/>
      <c r="H88" s="109"/>
      <c r="I88" s="109"/>
      <c r="J88" s="100">
        <v>806</v>
      </c>
      <c r="K88" s="101" t="s">
        <v>7</v>
      </c>
    </row>
    <row r="89" spans="1:11" ht="12">
      <c r="A89" s="13" t="s">
        <v>43</v>
      </c>
      <c r="B89" s="13">
        <v>3034</v>
      </c>
      <c r="C89" s="24" t="s">
        <v>19</v>
      </c>
      <c r="D89" s="365"/>
      <c r="E89" s="333"/>
      <c r="F89" s="320"/>
      <c r="G89" s="321"/>
      <c r="H89" s="25">
        <v>38</v>
      </c>
      <c r="I89" s="25" t="e">
        <f>ROUND(H89/#REF!*#REF!,0)</f>
        <v>#REF!</v>
      </c>
      <c r="J89" s="26">
        <v>27</v>
      </c>
      <c r="K89" s="27" t="s">
        <v>8</v>
      </c>
    </row>
    <row r="90" spans="1:11" s="106" customFormat="1" ht="12">
      <c r="A90" s="102" t="s">
        <v>43</v>
      </c>
      <c r="B90" s="152">
        <v>1010</v>
      </c>
      <c r="C90" s="103" t="s">
        <v>20</v>
      </c>
      <c r="D90" s="365"/>
      <c r="E90" s="331" t="s">
        <v>198</v>
      </c>
      <c r="F90" s="320"/>
      <c r="G90" s="321"/>
      <c r="H90" s="107">
        <v>2335</v>
      </c>
      <c r="I90" s="104">
        <f>J87*2</f>
        <v>1610</v>
      </c>
      <c r="J90" s="151">
        <v>1610</v>
      </c>
      <c r="K90" s="105" t="s">
        <v>7</v>
      </c>
    </row>
    <row r="91" spans="1:11" s="110" customFormat="1" ht="12">
      <c r="A91" s="98" t="s">
        <v>43</v>
      </c>
      <c r="B91" s="98">
        <v>3035</v>
      </c>
      <c r="C91" s="99" t="s">
        <v>20</v>
      </c>
      <c r="D91" s="365"/>
      <c r="E91" s="332"/>
      <c r="F91" s="320"/>
      <c r="G91" s="321"/>
      <c r="H91" s="108"/>
      <c r="I91" s="109"/>
      <c r="J91" s="100">
        <v>1611</v>
      </c>
      <c r="K91" s="101" t="s">
        <v>7</v>
      </c>
    </row>
    <row r="92" spans="1:11" ht="12">
      <c r="A92" s="13" t="s">
        <v>43</v>
      </c>
      <c r="B92" s="13">
        <v>3036</v>
      </c>
      <c r="C92" s="24" t="s">
        <v>21</v>
      </c>
      <c r="D92" s="365"/>
      <c r="E92" s="333" t="s">
        <v>196</v>
      </c>
      <c r="F92" s="320"/>
      <c r="G92" s="321"/>
      <c r="H92" s="30">
        <v>77</v>
      </c>
      <c r="I92" s="25" t="e">
        <f>I89*2</f>
        <v>#REF!</v>
      </c>
      <c r="J92" s="26">
        <v>54</v>
      </c>
      <c r="K92" s="27" t="s">
        <v>8</v>
      </c>
    </row>
    <row r="93" spans="1:11" ht="12">
      <c r="A93" s="133" t="s">
        <v>43</v>
      </c>
      <c r="B93" s="133">
        <v>3037</v>
      </c>
      <c r="C93" s="24" t="s">
        <v>22</v>
      </c>
      <c r="D93" s="365"/>
      <c r="E93" s="157" t="s">
        <v>199</v>
      </c>
      <c r="F93" s="320"/>
      <c r="G93" s="321"/>
      <c r="H93" s="30">
        <v>3704</v>
      </c>
      <c r="I93" s="25" t="e">
        <f>I87*3</f>
        <v>#DIV/0!</v>
      </c>
      <c r="J93" s="26">
        <v>184</v>
      </c>
      <c r="K93" s="310" t="s">
        <v>90</v>
      </c>
    </row>
    <row r="94" spans="1:11" ht="12">
      <c r="A94" s="133" t="s">
        <v>43</v>
      </c>
      <c r="B94" s="133">
        <v>3038</v>
      </c>
      <c r="C94" s="24" t="s">
        <v>23</v>
      </c>
      <c r="D94" s="367"/>
      <c r="E94" s="45" t="s">
        <v>200</v>
      </c>
      <c r="F94" s="322"/>
      <c r="G94" s="323"/>
      <c r="H94" s="30">
        <v>122</v>
      </c>
      <c r="I94" s="25">
        <f>J89*3</f>
        <v>81</v>
      </c>
      <c r="J94" s="26">
        <v>184</v>
      </c>
      <c r="K94" s="311"/>
    </row>
    <row r="95" spans="1:11" ht="12" customHeight="1">
      <c r="A95" s="4"/>
      <c r="B95" s="4"/>
      <c r="C95" s="17"/>
      <c r="D95" s="18"/>
      <c r="E95" s="41"/>
      <c r="F95" s="16"/>
      <c r="G95" s="16"/>
      <c r="H95" s="22"/>
      <c r="I95" s="22"/>
      <c r="J95" s="42"/>
      <c r="K95" s="43"/>
    </row>
    <row r="96" spans="1:11" ht="18" customHeight="1">
      <c r="A96" s="44" t="s">
        <v>224</v>
      </c>
      <c r="B96" s="4"/>
      <c r="C96" s="17"/>
      <c r="D96" s="18"/>
      <c r="E96" s="41"/>
      <c r="F96" s="16"/>
      <c r="G96" s="16"/>
      <c r="H96" s="22"/>
      <c r="I96" s="22"/>
      <c r="J96" s="42"/>
      <c r="K96" s="43"/>
    </row>
    <row r="97" spans="1:11" ht="13.5" customHeight="1">
      <c r="A97" s="327" t="s">
        <v>2</v>
      </c>
      <c r="B97" s="327"/>
      <c r="C97" s="337" t="s">
        <v>0</v>
      </c>
      <c r="D97" s="327" t="s">
        <v>1</v>
      </c>
      <c r="E97" s="327"/>
      <c r="F97" s="327"/>
      <c r="G97" s="327"/>
      <c r="H97" s="300" t="s">
        <v>11</v>
      </c>
      <c r="I97" s="300" t="s">
        <v>12</v>
      </c>
      <c r="J97" s="308" t="s">
        <v>6</v>
      </c>
      <c r="K97" s="300" t="s">
        <v>5</v>
      </c>
    </row>
    <row r="98" spans="1:11" ht="12">
      <c r="A98" s="13" t="s">
        <v>3</v>
      </c>
      <c r="B98" s="13" t="s">
        <v>4</v>
      </c>
      <c r="C98" s="337"/>
      <c r="D98" s="327"/>
      <c r="E98" s="327"/>
      <c r="F98" s="327"/>
      <c r="G98" s="327"/>
      <c r="H98" s="301"/>
      <c r="I98" s="301"/>
      <c r="J98" s="308"/>
      <c r="K98" s="301"/>
    </row>
    <row r="99" spans="1:11" s="106" customFormat="1" ht="13.5" customHeight="1">
      <c r="A99" s="102" t="s">
        <v>43</v>
      </c>
      <c r="B99" s="152">
        <v>1011</v>
      </c>
      <c r="C99" s="103" t="s">
        <v>204</v>
      </c>
      <c r="D99" s="364" t="s">
        <v>240</v>
      </c>
      <c r="E99" s="331" t="s">
        <v>197</v>
      </c>
      <c r="F99" s="318" t="s">
        <v>225</v>
      </c>
      <c r="G99" s="319"/>
      <c r="H99" s="104">
        <v>1168</v>
      </c>
      <c r="I99" s="104" t="e">
        <f>ROUND(H99/#REF!*#REF!,0)</f>
        <v>#REF!</v>
      </c>
      <c r="J99" s="151">
        <v>805</v>
      </c>
      <c r="K99" s="105" t="s">
        <v>7</v>
      </c>
    </row>
    <row r="100" spans="1:11" s="110" customFormat="1" ht="13.5" customHeight="1">
      <c r="A100" s="98" t="s">
        <v>43</v>
      </c>
      <c r="B100" s="98">
        <v>3039</v>
      </c>
      <c r="C100" s="99" t="s">
        <v>204</v>
      </c>
      <c r="D100" s="365"/>
      <c r="E100" s="332"/>
      <c r="F100" s="320"/>
      <c r="G100" s="321"/>
      <c r="H100" s="109"/>
      <c r="I100" s="109"/>
      <c r="J100" s="100">
        <v>806</v>
      </c>
      <c r="K100" s="101" t="s">
        <v>7</v>
      </c>
    </row>
    <row r="101" spans="1:11" ht="12">
      <c r="A101" s="13" t="s">
        <v>43</v>
      </c>
      <c r="B101" s="13">
        <v>3040</v>
      </c>
      <c r="C101" s="24" t="s">
        <v>24</v>
      </c>
      <c r="D101" s="365"/>
      <c r="E101" s="333"/>
      <c r="F101" s="320"/>
      <c r="G101" s="321"/>
      <c r="H101" s="25">
        <v>38</v>
      </c>
      <c r="I101" s="25">
        <f>ROUND(H101/H114*J114,0)</f>
        <v>37</v>
      </c>
      <c r="J101" s="26">
        <v>27</v>
      </c>
      <c r="K101" s="27" t="s">
        <v>8</v>
      </c>
    </row>
    <row r="102" spans="1:11" s="106" customFormat="1" ht="12">
      <c r="A102" s="102" t="s">
        <v>43</v>
      </c>
      <c r="B102" s="152">
        <v>1012</v>
      </c>
      <c r="C102" s="103" t="s">
        <v>25</v>
      </c>
      <c r="D102" s="365"/>
      <c r="E102" s="331" t="s">
        <v>198</v>
      </c>
      <c r="F102" s="320"/>
      <c r="G102" s="321"/>
      <c r="H102" s="107">
        <v>2335</v>
      </c>
      <c r="I102" s="104">
        <f>J99*2</f>
        <v>1610</v>
      </c>
      <c r="J102" s="151">
        <v>1610</v>
      </c>
      <c r="K102" s="105" t="s">
        <v>7</v>
      </c>
    </row>
    <row r="103" spans="1:11" s="110" customFormat="1" ht="12">
      <c r="A103" s="98" t="s">
        <v>43</v>
      </c>
      <c r="B103" s="98">
        <v>3041</v>
      </c>
      <c r="C103" s="99" t="s">
        <v>25</v>
      </c>
      <c r="D103" s="365"/>
      <c r="E103" s="332"/>
      <c r="F103" s="320"/>
      <c r="G103" s="321"/>
      <c r="H103" s="108"/>
      <c r="I103" s="109"/>
      <c r="J103" s="117">
        <v>1611</v>
      </c>
      <c r="K103" s="101" t="s">
        <v>7</v>
      </c>
    </row>
    <row r="104" spans="1:11" ht="12">
      <c r="A104" s="13" t="s">
        <v>43</v>
      </c>
      <c r="B104" s="13">
        <v>3042</v>
      </c>
      <c r="C104" s="24" t="s">
        <v>26</v>
      </c>
      <c r="D104" s="365"/>
      <c r="E104" s="333" t="s">
        <v>196</v>
      </c>
      <c r="F104" s="320"/>
      <c r="G104" s="321"/>
      <c r="H104" s="30">
        <v>77</v>
      </c>
      <c r="I104" s="25">
        <f>I101*2</f>
        <v>74</v>
      </c>
      <c r="J104" s="26">
        <v>54</v>
      </c>
      <c r="K104" s="27" t="s">
        <v>8</v>
      </c>
    </row>
    <row r="105" spans="1:11" ht="12">
      <c r="A105" s="133" t="s">
        <v>43</v>
      </c>
      <c r="B105" s="133">
        <v>3043</v>
      </c>
      <c r="C105" s="24" t="s">
        <v>27</v>
      </c>
      <c r="D105" s="365"/>
      <c r="E105" s="157" t="s">
        <v>199</v>
      </c>
      <c r="F105" s="320"/>
      <c r="G105" s="321"/>
      <c r="H105" s="30">
        <v>3704</v>
      </c>
      <c r="I105" s="25" t="e">
        <f>I99*3</f>
        <v>#REF!</v>
      </c>
      <c r="J105" s="26">
        <v>184</v>
      </c>
      <c r="K105" s="310" t="s">
        <v>90</v>
      </c>
    </row>
    <row r="106" spans="1:11" ht="12">
      <c r="A106" s="133" t="s">
        <v>43</v>
      </c>
      <c r="B106" s="133">
        <v>3044</v>
      </c>
      <c r="C106" s="24" t="s">
        <v>28</v>
      </c>
      <c r="D106" s="367"/>
      <c r="E106" s="45" t="s">
        <v>200</v>
      </c>
      <c r="F106" s="322"/>
      <c r="G106" s="323"/>
      <c r="H106" s="30">
        <v>122</v>
      </c>
      <c r="I106" s="25">
        <f>J101*3</f>
        <v>81</v>
      </c>
      <c r="J106" s="26">
        <v>184</v>
      </c>
      <c r="K106" s="311"/>
    </row>
    <row r="107" spans="1:11" ht="12">
      <c r="A107" s="4"/>
      <c r="B107" s="4"/>
      <c r="C107" s="17"/>
      <c r="D107" s="18"/>
      <c r="E107" s="165"/>
      <c r="F107" s="16"/>
      <c r="G107" s="16"/>
      <c r="H107" s="22"/>
      <c r="I107" s="22"/>
      <c r="J107" s="42"/>
      <c r="K107" s="43"/>
    </row>
    <row r="108" spans="1:13" ht="18.75">
      <c r="A108" s="2" t="s">
        <v>46</v>
      </c>
      <c r="B108" s="16"/>
      <c r="C108" s="17"/>
      <c r="D108" s="18"/>
      <c r="E108" s="164"/>
      <c r="F108" s="19"/>
      <c r="G108" s="19"/>
      <c r="H108" s="20"/>
      <c r="I108" s="20"/>
      <c r="J108" s="20"/>
      <c r="K108" s="21"/>
      <c r="L108" s="22"/>
      <c r="M108" s="23"/>
    </row>
    <row r="109" spans="1:11" ht="13.5" customHeight="1">
      <c r="A109" s="327" t="s">
        <v>2</v>
      </c>
      <c r="B109" s="327"/>
      <c r="C109" s="337" t="s">
        <v>0</v>
      </c>
      <c r="D109" s="327" t="s">
        <v>1</v>
      </c>
      <c r="E109" s="327"/>
      <c r="F109" s="327"/>
      <c r="G109" s="327"/>
      <c r="H109" s="300" t="s">
        <v>11</v>
      </c>
      <c r="I109" s="300" t="s">
        <v>12</v>
      </c>
      <c r="J109" s="308" t="s">
        <v>6</v>
      </c>
      <c r="K109" s="300" t="s">
        <v>5</v>
      </c>
    </row>
    <row r="110" spans="1:11" ht="12">
      <c r="A110" s="13" t="s">
        <v>3</v>
      </c>
      <c r="B110" s="13" t="s">
        <v>4</v>
      </c>
      <c r="C110" s="337"/>
      <c r="D110" s="327"/>
      <c r="E110" s="327"/>
      <c r="F110" s="327"/>
      <c r="G110" s="327"/>
      <c r="H110" s="301"/>
      <c r="I110" s="301"/>
      <c r="J110" s="308"/>
      <c r="K110" s="301"/>
    </row>
    <row r="111" spans="1:11" s="106" customFormat="1" ht="13.5" customHeight="1">
      <c r="A111" s="102" t="s">
        <v>43</v>
      </c>
      <c r="B111" s="152">
        <v>1013</v>
      </c>
      <c r="C111" s="103" t="s">
        <v>13</v>
      </c>
      <c r="D111" s="364" t="s">
        <v>240</v>
      </c>
      <c r="E111" s="324" t="s">
        <v>197</v>
      </c>
      <c r="F111" s="302"/>
      <c r="G111" s="303"/>
      <c r="H111" s="104">
        <v>1168</v>
      </c>
      <c r="I111" s="104" t="e">
        <f>ROUND(H111/#REF!*#REF!,0)</f>
        <v>#REF!</v>
      </c>
      <c r="J111" s="151">
        <v>1150</v>
      </c>
      <c r="K111" s="105" t="s">
        <v>7</v>
      </c>
    </row>
    <row r="112" spans="1:11" s="110" customFormat="1" ht="13.5" customHeight="1">
      <c r="A112" s="98" t="s">
        <v>43</v>
      </c>
      <c r="B112" s="98">
        <v>3045</v>
      </c>
      <c r="C112" s="99" t="s">
        <v>13</v>
      </c>
      <c r="D112" s="365"/>
      <c r="E112" s="325"/>
      <c r="F112" s="28"/>
      <c r="G112" s="29"/>
      <c r="H112" s="109"/>
      <c r="I112" s="109"/>
      <c r="J112" s="100">
        <v>1151</v>
      </c>
      <c r="K112" s="101" t="s">
        <v>7</v>
      </c>
    </row>
    <row r="113" spans="1:11" ht="12">
      <c r="A113" s="13" t="s">
        <v>43</v>
      </c>
      <c r="B113" s="13">
        <v>3046</v>
      </c>
      <c r="C113" s="24" t="s">
        <v>14</v>
      </c>
      <c r="D113" s="365"/>
      <c r="E113" s="326"/>
      <c r="F113" s="304"/>
      <c r="G113" s="305"/>
      <c r="H113" s="25">
        <v>38</v>
      </c>
      <c r="I113" s="25">
        <f>ROUND(H113/H119*J119,0)</f>
        <v>12</v>
      </c>
      <c r="J113" s="26">
        <v>38</v>
      </c>
      <c r="K113" s="27" t="s">
        <v>8</v>
      </c>
    </row>
    <row r="114" spans="1:11" s="106" customFormat="1" ht="12">
      <c r="A114" s="102" t="s">
        <v>43</v>
      </c>
      <c r="B114" s="152">
        <v>1014</v>
      </c>
      <c r="C114" s="103" t="s">
        <v>15</v>
      </c>
      <c r="D114" s="365"/>
      <c r="E114" s="324" t="s">
        <v>198</v>
      </c>
      <c r="F114" s="302"/>
      <c r="G114" s="303"/>
      <c r="H114" s="107">
        <v>2335</v>
      </c>
      <c r="I114" s="104">
        <f>J111*2</f>
        <v>2300</v>
      </c>
      <c r="J114" s="151">
        <v>2300</v>
      </c>
      <c r="K114" s="105" t="s">
        <v>7</v>
      </c>
    </row>
    <row r="115" spans="1:11" s="110" customFormat="1" ht="12">
      <c r="A115" s="98" t="s">
        <v>43</v>
      </c>
      <c r="B115" s="98">
        <v>3047</v>
      </c>
      <c r="C115" s="99" t="s">
        <v>15</v>
      </c>
      <c r="D115" s="365"/>
      <c r="E115" s="325"/>
      <c r="F115" s="28"/>
      <c r="G115" s="29"/>
      <c r="H115" s="108"/>
      <c r="I115" s="109"/>
      <c r="J115" s="100">
        <v>2302</v>
      </c>
      <c r="K115" s="101" t="s">
        <v>7</v>
      </c>
    </row>
    <row r="116" spans="1:11" ht="12">
      <c r="A116" s="13" t="s">
        <v>43</v>
      </c>
      <c r="B116" s="13">
        <v>3048</v>
      </c>
      <c r="C116" s="24" t="s">
        <v>16</v>
      </c>
      <c r="D116" s="365"/>
      <c r="E116" s="326" t="s">
        <v>196</v>
      </c>
      <c r="F116" s="335"/>
      <c r="G116" s="336"/>
      <c r="H116" s="30">
        <v>77</v>
      </c>
      <c r="I116" s="25">
        <f>I113*2</f>
        <v>24</v>
      </c>
      <c r="J116" s="26">
        <v>77</v>
      </c>
      <c r="K116" s="27" t="s">
        <v>8</v>
      </c>
    </row>
    <row r="117" spans="1:11" ht="12">
      <c r="A117" s="133" t="s">
        <v>43</v>
      </c>
      <c r="B117" s="133">
        <v>3049</v>
      </c>
      <c r="C117" s="24" t="s">
        <v>17</v>
      </c>
      <c r="D117" s="365"/>
      <c r="E117" s="156" t="s">
        <v>199</v>
      </c>
      <c r="F117" s="306"/>
      <c r="G117" s="307"/>
      <c r="H117" s="30">
        <v>3704</v>
      </c>
      <c r="I117" s="25" t="e">
        <f>I111*3</f>
        <v>#REF!</v>
      </c>
      <c r="J117" s="26">
        <v>263</v>
      </c>
      <c r="K117" s="310" t="s">
        <v>90</v>
      </c>
    </row>
    <row r="118" spans="1:11" ht="12">
      <c r="A118" s="133" t="s">
        <v>43</v>
      </c>
      <c r="B118" s="133">
        <v>3050</v>
      </c>
      <c r="C118" s="24" t="s">
        <v>18</v>
      </c>
      <c r="D118" s="367"/>
      <c r="E118" s="156" t="s">
        <v>200</v>
      </c>
      <c r="F118" s="306"/>
      <c r="G118" s="307"/>
      <c r="H118" s="30">
        <v>122</v>
      </c>
      <c r="I118" s="25">
        <f>J113*3</f>
        <v>114</v>
      </c>
      <c r="J118" s="26">
        <v>263</v>
      </c>
      <c r="K118" s="311"/>
    </row>
    <row r="119" spans="1:11" ht="12.75" customHeight="1">
      <c r="A119" s="133" t="s">
        <v>43</v>
      </c>
      <c r="B119" s="133">
        <v>3053</v>
      </c>
      <c r="C119" s="24" t="s">
        <v>249</v>
      </c>
      <c r="D119" s="368" t="s">
        <v>253</v>
      </c>
      <c r="E119" s="150" t="s">
        <v>201</v>
      </c>
      <c r="F119" s="306"/>
      <c r="G119" s="307"/>
      <c r="H119" s="30">
        <v>270</v>
      </c>
      <c r="I119" s="30">
        <v>190</v>
      </c>
      <c r="J119" s="26">
        <v>88</v>
      </c>
      <c r="K119" s="309" t="s">
        <v>7</v>
      </c>
    </row>
    <row r="120" spans="1:11" ht="13.5" customHeight="1">
      <c r="A120" s="133" t="s">
        <v>43</v>
      </c>
      <c r="B120" s="133">
        <v>3054</v>
      </c>
      <c r="C120" s="24" t="s">
        <v>250</v>
      </c>
      <c r="D120" s="368"/>
      <c r="E120" s="153" t="s">
        <v>202</v>
      </c>
      <c r="F120" s="306"/>
      <c r="G120" s="307"/>
      <c r="H120" s="30">
        <v>285</v>
      </c>
      <c r="I120" s="30">
        <v>190</v>
      </c>
      <c r="J120" s="26">
        <v>176</v>
      </c>
      <c r="K120" s="309"/>
    </row>
    <row r="121" spans="1:11" ht="13.5" customHeight="1">
      <c r="A121" s="133" t="s">
        <v>43</v>
      </c>
      <c r="B121" s="133">
        <v>3803</v>
      </c>
      <c r="C121" s="24" t="s">
        <v>251</v>
      </c>
      <c r="D121" s="368"/>
      <c r="E121" s="150" t="s">
        <v>201</v>
      </c>
      <c r="F121" s="306"/>
      <c r="G121" s="307"/>
      <c r="H121" s="22"/>
      <c r="I121" s="22"/>
      <c r="J121" s="26">
        <v>72</v>
      </c>
      <c r="K121" s="309"/>
    </row>
    <row r="122" spans="1:11" ht="13.5" customHeight="1">
      <c r="A122" s="133" t="s">
        <v>43</v>
      </c>
      <c r="B122" s="133">
        <v>3804</v>
      </c>
      <c r="C122" s="24" t="s">
        <v>252</v>
      </c>
      <c r="D122" s="368"/>
      <c r="E122" s="153" t="s">
        <v>202</v>
      </c>
      <c r="F122" s="306"/>
      <c r="G122" s="307"/>
      <c r="H122" s="22"/>
      <c r="I122" s="22"/>
      <c r="J122" s="26">
        <v>144</v>
      </c>
      <c r="K122" s="309"/>
    </row>
    <row r="123" spans="1:11" s="39" customFormat="1" ht="10.5" customHeight="1">
      <c r="A123" s="14"/>
      <c r="B123" s="14"/>
      <c r="C123" s="33"/>
      <c r="D123" s="366"/>
      <c r="E123" s="34"/>
      <c r="F123" s="35"/>
      <c r="G123" s="35"/>
      <c r="H123" s="36"/>
      <c r="I123" s="36"/>
      <c r="J123" s="37"/>
      <c r="K123" s="38"/>
    </row>
    <row r="124" spans="1:11" s="39" customFormat="1" ht="18" customHeight="1">
      <c r="A124" s="40" t="s">
        <v>232</v>
      </c>
      <c r="B124" s="14"/>
      <c r="C124" s="33"/>
      <c r="D124" s="366"/>
      <c r="E124" s="34"/>
      <c r="F124" s="35"/>
      <c r="G124" s="35"/>
      <c r="H124" s="36"/>
      <c r="I124" s="36"/>
      <c r="J124" s="37"/>
      <c r="K124" s="38"/>
    </row>
    <row r="125" spans="1:11" ht="13.5" customHeight="1">
      <c r="A125" s="327" t="s">
        <v>2</v>
      </c>
      <c r="B125" s="327"/>
      <c r="C125" s="337" t="s">
        <v>0</v>
      </c>
      <c r="D125" s="327" t="s">
        <v>1</v>
      </c>
      <c r="E125" s="327"/>
      <c r="F125" s="327"/>
      <c r="G125" s="327"/>
      <c r="H125" s="300" t="s">
        <v>11</v>
      </c>
      <c r="I125" s="300" t="s">
        <v>12</v>
      </c>
      <c r="J125" s="308" t="s">
        <v>6</v>
      </c>
      <c r="K125" s="300" t="s">
        <v>5</v>
      </c>
    </row>
    <row r="126" spans="1:11" ht="12">
      <c r="A126" s="13" t="s">
        <v>3</v>
      </c>
      <c r="B126" s="13" t="s">
        <v>4</v>
      </c>
      <c r="C126" s="337"/>
      <c r="D126" s="327"/>
      <c r="E126" s="327"/>
      <c r="F126" s="327"/>
      <c r="G126" s="327"/>
      <c r="H126" s="301"/>
      <c r="I126" s="301"/>
      <c r="J126" s="308"/>
      <c r="K126" s="301"/>
    </row>
    <row r="127" spans="1:11" s="106" customFormat="1" ht="13.5" customHeight="1">
      <c r="A127" s="102" t="s">
        <v>43</v>
      </c>
      <c r="B127" s="152">
        <v>6505</v>
      </c>
      <c r="C127" s="103" t="s">
        <v>234</v>
      </c>
      <c r="D127" s="364" t="s">
        <v>240</v>
      </c>
      <c r="E127" s="324" t="s">
        <v>197</v>
      </c>
      <c r="F127" s="318" t="s">
        <v>233</v>
      </c>
      <c r="G127" s="319"/>
      <c r="H127" s="104">
        <v>1168</v>
      </c>
      <c r="I127" s="104" t="e">
        <f>ROUND(H127/#REF!*#REF!,0)</f>
        <v>#REF!</v>
      </c>
      <c r="J127" s="151">
        <v>891</v>
      </c>
      <c r="K127" s="105" t="s">
        <v>7</v>
      </c>
    </row>
    <row r="128" spans="1:11" s="110" customFormat="1" ht="13.5" customHeight="1">
      <c r="A128" s="98" t="s">
        <v>43</v>
      </c>
      <c r="B128" s="98">
        <v>5013</v>
      </c>
      <c r="C128" s="99" t="s">
        <v>234</v>
      </c>
      <c r="D128" s="365"/>
      <c r="E128" s="325"/>
      <c r="F128" s="320"/>
      <c r="G128" s="321"/>
      <c r="H128" s="109"/>
      <c r="I128" s="109"/>
      <c r="J128" s="100">
        <v>892</v>
      </c>
      <c r="K128" s="101" t="s">
        <v>7</v>
      </c>
    </row>
    <row r="129" spans="1:11" ht="12">
      <c r="A129" s="13" t="s">
        <v>43</v>
      </c>
      <c r="B129" s="13">
        <v>5014</v>
      </c>
      <c r="C129" s="24" t="s">
        <v>235</v>
      </c>
      <c r="D129" s="365"/>
      <c r="E129" s="326"/>
      <c r="F129" s="320"/>
      <c r="G129" s="321"/>
      <c r="H129" s="25">
        <v>38</v>
      </c>
      <c r="I129" s="25" t="e">
        <f>ROUND(H129/H137*J137,0)</f>
        <v>#VALUE!</v>
      </c>
      <c r="J129" s="26">
        <v>30</v>
      </c>
      <c r="K129" s="27" t="s">
        <v>8</v>
      </c>
    </row>
    <row r="130" spans="1:11" s="106" customFormat="1" ht="12">
      <c r="A130" s="102" t="s">
        <v>43</v>
      </c>
      <c r="B130" s="152">
        <v>6506</v>
      </c>
      <c r="C130" s="103" t="s">
        <v>236</v>
      </c>
      <c r="D130" s="365"/>
      <c r="E130" s="324" t="s">
        <v>198</v>
      </c>
      <c r="F130" s="320"/>
      <c r="G130" s="321"/>
      <c r="H130" s="107">
        <v>2335</v>
      </c>
      <c r="I130" s="104">
        <f>J127*2</f>
        <v>1782</v>
      </c>
      <c r="J130" s="151">
        <v>1782</v>
      </c>
      <c r="K130" s="105" t="s">
        <v>7</v>
      </c>
    </row>
    <row r="131" spans="1:11" s="110" customFormat="1" ht="12">
      <c r="A131" s="98" t="s">
        <v>43</v>
      </c>
      <c r="B131" s="98">
        <v>5015</v>
      </c>
      <c r="C131" s="99" t="s">
        <v>236</v>
      </c>
      <c r="D131" s="365"/>
      <c r="E131" s="325"/>
      <c r="F131" s="320"/>
      <c r="G131" s="321"/>
      <c r="H131" s="108"/>
      <c r="I131" s="109"/>
      <c r="J131" s="100">
        <v>1784</v>
      </c>
      <c r="K131" s="101" t="s">
        <v>7</v>
      </c>
    </row>
    <row r="132" spans="1:11" ht="12">
      <c r="A132" s="13" t="s">
        <v>43</v>
      </c>
      <c r="B132" s="13">
        <v>5016</v>
      </c>
      <c r="C132" s="24" t="s">
        <v>237</v>
      </c>
      <c r="D132" s="365"/>
      <c r="E132" s="326" t="s">
        <v>196</v>
      </c>
      <c r="F132" s="320"/>
      <c r="G132" s="321"/>
      <c r="H132" s="30">
        <v>77</v>
      </c>
      <c r="I132" s="25" t="e">
        <f>I129*2</f>
        <v>#VALUE!</v>
      </c>
      <c r="J132" s="26">
        <v>59</v>
      </c>
      <c r="K132" s="27" t="s">
        <v>8</v>
      </c>
    </row>
    <row r="133" spans="1:11" ht="14.25" customHeight="1">
      <c r="A133" s="133" t="s">
        <v>43</v>
      </c>
      <c r="B133" s="133">
        <v>5017</v>
      </c>
      <c r="C133" s="24" t="s">
        <v>238</v>
      </c>
      <c r="D133" s="365"/>
      <c r="E133" s="156" t="s">
        <v>199</v>
      </c>
      <c r="F133" s="320"/>
      <c r="G133" s="321"/>
      <c r="H133" s="30">
        <v>3704</v>
      </c>
      <c r="I133" s="25" t="e">
        <f>I127*3</f>
        <v>#REF!</v>
      </c>
      <c r="J133" s="26">
        <v>199</v>
      </c>
      <c r="K133" s="310" t="s">
        <v>90</v>
      </c>
    </row>
    <row r="134" spans="1:11" ht="12">
      <c r="A134" s="133" t="s">
        <v>43</v>
      </c>
      <c r="B134" s="133">
        <v>5018</v>
      </c>
      <c r="C134" s="24" t="s">
        <v>239</v>
      </c>
      <c r="D134" s="367"/>
      <c r="E134" s="154" t="s">
        <v>200</v>
      </c>
      <c r="F134" s="322"/>
      <c r="G134" s="323"/>
      <c r="H134" s="30">
        <v>122</v>
      </c>
      <c r="I134" s="25">
        <f>J129*3</f>
        <v>90</v>
      </c>
      <c r="J134" s="26">
        <v>199</v>
      </c>
      <c r="K134" s="311"/>
    </row>
    <row r="135" spans="1:11" ht="12">
      <c r="A135" s="4"/>
      <c r="B135" s="4"/>
      <c r="C135" s="17"/>
      <c r="D135" s="18"/>
      <c r="E135" s="41"/>
      <c r="F135" s="5"/>
      <c r="G135" s="5"/>
      <c r="H135" s="22"/>
      <c r="I135" s="22"/>
      <c r="J135" s="42"/>
      <c r="K135" s="43"/>
    </row>
    <row r="136" spans="1:11" ht="18" customHeight="1">
      <c r="A136" s="44" t="s">
        <v>9</v>
      </c>
      <c r="B136" s="4"/>
      <c r="C136" s="17"/>
      <c r="D136" s="18"/>
      <c r="E136" s="41"/>
      <c r="F136" s="16"/>
      <c r="G136" s="16"/>
      <c r="H136" s="22"/>
      <c r="I136" s="22"/>
      <c r="J136" s="42"/>
      <c r="K136" s="43"/>
    </row>
    <row r="137" spans="1:11" ht="13.5" customHeight="1">
      <c r="A137" s="327" t="s">
        <v>2</v>
      </c>
      <c r="B137" s="327"/>
      <c r="C137" s="337" t="s">
        <v>0</v>
      </c>
      <c r="D137" s="327" t="s">
        <v>1</v>
      </c>
      <c r="E137" s="327"/>
      <c r="F137" s="327"/>
      <c r="G137" s="327"/>
      <c r="H137" s="300" t="s">
        <v>11</v>
      </c>
      <c r="I137" s="300" t="s">
        <v>12</v>
      </c>
      <c r="J137" s="308" t="s">
        <v>6</v>
      </c>
      <c r="K137" s="300" t="s">
        <v>5</v>
      </c>
    </row>
    <row r="138" spans="1:11" ht="12">
      <c r="A138" s="13" t="s">
        <v>3</v>
      </c>
      <c r="B138" s="13" t="s">
        <v>4</v>
      </c>
      <c r="C138" s="337"/>
      <c r="D138" s="327"/>
      <c r="E138" s="327"/>
      <c r="F138" s="327"/>
      <c r="G138" s="327"/>
      <c r="H138" s="301"/>
      <c r="I138" s="301"/>
      <c r="J138" s="308"/>
      <c r="K138" s="301"/>
    </row>
    <row r="139" spans="1:11" s="106" customFormat="1" ht="13.5" customHeight="1">
      <c r="A139" s="102" t="s">
        <v>43</v>
      </c>
      <c r="B139" s="152">
        <v>1015</v>
      </c>
      <c r="C139" s="103" t="s">
        <v>203</v>
      </c>
      <c r="D139" s="364" t="s">
        <v>240</v>
      </c>
      <c r="E139" s="331" t="s">
        <v>197</v>
      </c>
      <c r="F139" s="318" t="s">
        <v>205</v>
      </c>
      <c r="G139" s="319"/>
      <c r="H139" s="104">
        <v>1168</v>
      </c>
      <c r="I139" s="104" t="e">
        <f>ROUND(H139/H147*J147,0)</f>
        <v>#DIV/0!</v>
      </c>
      <c r="J139" s="151">
        <v>805</v>
      </c>
      <c r="K139" s="105" t="s">
        <v>7</v>
      </c>
    </row>
    <row r="140" spans="1:11" s="110" customFormat="1" ht="13.5" customHeight="1">
      <c r="A140" s="98" t="s">
        <v>43</v>
      </c>
      <c r="B140" s="98">
        <v>3055</v>
      </c>
      <c r="C140" s="99" t="s">
        <v>203</v>
      </c>
      <c r="D140" s="365"/>
      <c r="E140" s="332"/>
      <c r="F140" s="320"/>
      <c r="G140" s="321"/>
      <c r="H140" s="109"/>
      <c r="I140" s="109"/>
      <c r="J140" s="100">
        <v>806</v>
      </c>
      <c r="K140" s="101" t="s">
        <v>7</v>
      </c>
    </row>
    <row r="141" spans="1:11" ht="12">
      <c r="A141" s="13" t="s">
        <v>43</v>
      </c>
      <c r="B141" s="13">
        <v>3056</v>
      </c>
      <c r="C141" s="24" t="s">
        <v>19</v>
      </c>
      <c r="D141" s="365"/>
      <c r="E141" s="333"/>
      <c r="F141" s="320"/>
      <c r="G141" s="321"/>
      <c r="H141" s="25">
        <v>38</v>
      </c>
      <c r="I141" s="25" t="e">
        <f>ROUND(H141/#REF!*#REF!,0)</f>
        <v>#REF!</v>
      </c>
      <c r="J141" s="26">
        <v>27</v>
      </c>
      <c r="K141" s="27" t="s">
        <v>8</v>
      </c>
    </row>
    <row r="142" spans="1:11" s="106" customFormat="1" ht="12">
      <c r="A142" s="102" t="s">
        <v>43</v>
      </c>
      <c r="B142" s="152">
        <v>1016</v>
      </c>
      <c r="C142" s="103" t="s">
        <v>20</v>
      </c>
      <c r="D142" s="365"/>
      <c r="E142" s="331" t="s">
        <v>198</v>
      </c>
      <c r="F142" s="320"/>
      <c r="G142" s="321"/>
      <c r="H142" s="107">
        <v>2335</v>
      </c>
      <c r="I142" s="104">
        <f>J139*2</f>
        <v>1610</v>
      </c>
      <c r="J142" s="151">
        <v>1610</v>
      </c>
      <c r="K142" s="105" t="s">
        <v>7</v>
      </c>
    </row>
    <row r="143" spans="1:11" s="110" customFormat="1" ht="12">
      <c r="A143" s="98" t="s">
        <v>43</v>
      </c>
      <c r="B143" s="98">
        <v>3057</v>
      </c>
      <c r="C143" s="99" t="s">
        <v>20</v>
      </c>
      <c r="D143" s="365"/>
      <c r="E143" s="332"/>
      <c r="F143" s="320"/>
      <c r="G143" s="321"/>
      <c r="H143" s="108"/>
      <c r="I143" s="109"/>
      <c r="J143" s="100">
        <v>1611</v>
      </c>
      <c r="K143" s="101" t="s">
        <v>7</v>
      </c>
    </row>
    <row r="144" spans="1:11" ht="12">
      <c r="A144" s="13" t="s">
        <v>43</v>
      </c>
      <c r="B144" s="13">
        <v>3058</v>
      </c>
      <c r="C144" s="24" t="s">
        <v>21</v>
      </c>
      <c r="D144" s="365"/>
      <c r="E144" s="333" t="s">
        <v>196</v>
      </c>
      <c r="F144" s="320"/>
      <c r="G144" s="321"/>
      <c r="H144" s="30">
        <v>77</v>
      </c>
      <c r="I144" s="25" t="e">
        <f>I141*2</f>
        <v>#REF!</v>
      </c>
      <c r="J144" s="26">
        <v>54</v>
      </c>
      <c r="K144" s="27" t="s">
        <v>8</v>
      </c>
    </row>
    <row r="145" spans="1:11" ht="12">
      <c r="A145" s="133" t="s">
        <v>270</v>
      </c>
      <c r="B145" s="133">
        <v>3059</v>
      </c>
      <c r="C145" s="24" t="s">
        <v>22</v>
      </c>
      <c r="D145" s="365"/>
      <c r="E145" s="157" t="s">
        <v>199</v>
      </c>
      <c r="F145" s="320"/>
      <c r="G145" s="321"/>
      <c r="H145" s="30">
        <v>3704</v>
      </c>
      <c r="I145" s="25" t="e">
        <f>I139*3</f>
        <v>#DIV/0!</v>
      </c>
      <c r="J145" s="26">
        <v>184</v>
      </c>
      <c r="K145" s="310" t="s">
        <v>90</v>
      </c>
    </row>
    <row r="146" spans="1:11" ht="12">
      <c r="A146" s="133" t="s">
        <v>43</v>
      </c>
      <c r="B146" s="133">
        <v>3060</v>
      </c>
      <c r="C146" s="24" t="s">
        <v>23</v>
      </c>
      <c r="D146" s="367"/>
      <c r="E146" s="45" t="s">
        <v>200</v>
      </c>
      <c r="F146" s="322"/>
      <c r="G146" s="323"/>
      <c r="H146" s="30">
        <v>122</v>
      </c>
      <c r="I146" s="25">
        <f>J141*3</f>
        <v>81</v>
      </c>
      <c r="J146" s="26">
        <v>184</v>
      </c>
      <c r="K146" s="311"/>
    </row>
    <row r="147" spans="1:11" ht="12" customHeight="1">
      <c r="A147" s="4"/>
      <c r="B147" s="4"/>
      <c r="C147" s="17"/>
      <c r="D147" s="18"/>
      <c r="E147" s="41"/>
      <c r="F147" s="16"/>
      <c r="G147" s="16"/>
      <c r="H147" s="22"/>
      <c r="I147" s="22"/>
      <c r="J147" s="42"/>
      <c r="K147" s="43"/>
    </row>
    <row r="148" spans="1:11" ht="18" customHeight="1">
      <c r="A148" s="44" t="s">
        <v>224</v>
      </c>
      <c r="B148" s="4"/>
      <c r="C148" s="17"/>
      <c r="D148" s="18"/>
      <c r="E148" s="41"/>
      <c r="F148" s="16"/>
      <c r="G148" s="16"/>
      <c r="H148" s="22"/>
      <c r="I148" s="22"/>
      <c r="J148" s="42"/>
      <c r="K148" s="43"/>
    </row>
    <row r="149" spans="1:11" ht="13.5" customHeight="1">
      <c r="A149" s="327" t="s">
        <v>2</v>
      </c>
      <c r="B149" s="327"/>
      <c r="C149" s="337" t="s">
        <v>0</v>
      </c>
      <c r="D149" s="327" t="s">
        <v>1</v>
      </c>
      <c r="E149" s="327"/>
      <c r="F149" s="327"/>
      <c r="G149" s="327"/>
      <c r="H149" s="300" t="s">
        <v>11</v>
      </c>
      <c r="I149" s="300" t="s">
        <v>12</v>
      </c>
      <c r="J149" s="308" t="s">
        <v>6</v>
      </c>
      <c r="K149" s="300" t="s">
        <v>5</v>
      </c>
    </row>
    <row r="150" spans="1:11" ht="12">
      <c r="A150" s="13" t="s">
        <v>3</v>
      </c>
      <c r="B150" s="13" t="s">
        <v>4</v>
      </c>
      <c r="C150" s="337"/>
      <c r="D150" s="327"/>
      <c r="E150" s="327"/>
      <c r="F150" s="327"/>
      <c r="G150" s="327"/>
      <c r="H150" s="301"/>
      <c r="I150" s="301"/>
      <c r="J150" s="308"/>
      <c r="K150" s="301"/>
    </row>
    <row r="151" spans="1:11" s="106" customFormat="1" ht="13.5" customHeight="1">
      <c r="A151" s="102" t="s">
        <v>43</v>
      </c>
      <c r="B151" s="152">
        <v>1017</v>
      </c>
      <c r="C151" s="103" t="s">
        <v>204</v>
      </c>
      <c r="D151" s="364" t="s">
        <v>240</v>
      </c>
      <c r="E151" s="331" t="s">
        <v>197</v>
      </c>
      <c r="F151" s="318" t="s">
        <v>225</v>
      </c>
      <c r="G151" s="319"/>
      <c r="H151" s="104">
        <v>1168</v>
      </c>
      <c r="I151" s="104" t="e">
        <f>ROUND(H151/#REF!*#REF!,0)</f>
        <v>#REF!</v>
      </c>
      <c r="J151" s="151">
        <v>805</v>
      </c>
      <c r="K151" s="105" t="s">
        <v>7</v>
      </c>
    </row>
    <row r="152" spans="1:11" s="110" customFormat="1" ht="13.5" customHeight="1">
      <c r="A152" s="98" t="s">
        <v>43</v>
      </c>
      <c r="B152" s="98">
        <v>3061</v>
      </c>
      <c r="C152" s="99" t="s">
        <v>204</v>
      </c>
      <c r="D152" s="365"/>
      <c r="E152" s="332"/>
      <c r="F152" s="320"/>
      <c r="G152" s="321"/>
      <c r="H152" s="109"/>
      <c r="I152" s="109"/>
      <c r="J152" s="100">
        <v>806</v>
      </c>
      <c r="K152" s="101" t="s">
        <v>7</v>
      </c>
    </row>
    <row r="153" spans="1:11" ht="12">
      <c r="A153" s="13" t="s">
        <v>43</v>
      </c>
      <c r="B153" s="13">
        <v>3062</v>
      </c>
      <c r="C153" s="24" t="s">
        <v>24</v>
      </c>
      <c r="D153" s="365"/>
      <c r="E153" s="333"/>
      <c r="F153" s="320"/>
      <c r="G153" s="321"/>
      <c r="H153" s="25">
        <v>38</v>
      </c>
      <c r="I153" s="25" t="e">
        <f>ROUND(H153/H165*J165,0)</f>
        <v>#DIV/0!</v>
      </c>
      <c r="J153" s="26">
        <v>27</v>
      </c>
      <c r="K153" s="27" t="s">
        <v>8</v>
      </c>
    </row>
    <row r="154" spans="1:11" s="106" customFormat="1" ht="12">
      <c r="A154" s="102" t="s">
        <v>43</v>
      </c>
      <c r="B154" s="152">
        <v>1018</v>
      </c>
      <c r="C154" s="103" t="s">
        <v>25</v>
      </c>
      <c r="D154" s="365"/>
      <c r="E154" s="331" t="s">
        <v>198</v>
      </c>
      <c r="F154" s="320"/>
      <c r="G154" s="321"/>
      <c r="H154" s="107">
        <v>2335</v>
      </c>
      <c r="I154" s="104">
        <f>J151*2</f>
        <v>1610</v>
      </c>
      <c r="J154" s="151">
        <v>1610</v>
      </c>
      <c r="K154" s="105" t="s">
        <v>7</v>
      </c>
    </row>
    <row r="155" spans="1:11" s="110" customFormat="1" ht="12">
      <c r="A155" s="98" t="s">
        <v>43</v>
      </c>
      <c r="B155" s="98">
        <v>3063</v>
      </c>
      <c r="C155" s="99" t="s">
        <v>25</v>
      </c>
      <c r="D155" s="365"/>
      <c r="E155" s="332"/>
      <c r="F155" s="320"/>
      <c r="G155" s="321"/>
      <c r="H155" s="108"/>
      <c r="I155" s="109"/>
      <c r="J155" s="117">
        <v>1611</v>
      </c>
      <c r="K155" s="101" t="s">
        <v>7</v>
      </c>
    </row>
    <row r="156" spans="1:11" ht="12">
      <c r="A156" s="13" t="s">
        <v>43</v>
      </c>
      <c r="B156" s="13">
        <v>3064</v>
      </c>
      <c r="C156" s="24" t="s">
        <v>26</v>
      </c>
      <c r="D156" s="365"/>
      <c r="E156" s="333" t="s">
        <v>196</v>
      </c>
      <c r="F156" s="320"/>
      <c r="G156" s="321"/>
      <c r="H156" s="30">
        <v>77</v>
      </c>
      <c r="I156" s="25" t="e">
        <f>I153*2</f>
        <v>#DIV/0!</v>
      </c>
      <c r="J156" s="26">
        <v>54</v>
      </c>
      <c r="K156" s="27" t="s">
        <v>8</v>
      </c>
    </row>
    <row r="157" spans="1:11" ht="12">
      <c r="A157" s="133" t="s">
        <v>43</v>
      </c>
      <c r="B157" s="133">
        <v>3065</v>
      </c>
      <c r="C157" s="24" t="s">
        <v>27</v>
      </c>
      <c r="D157" s="365"/>
      <c r="E157" s="157" t="s">
        <v>199</v>
      </c>
      <c r="F157" s="320"/>
      <c r="G157" s="321"/>
      <c r="H157" s="30">
        <v>3704</v>
      </c>
      <c r="I157" s="25" t="e">
        <f>I151*3</f>
        <v>#REF!</v>
      </c>
      <c r="J157" s="26">
        <v>184</v>
      </c>
      <c r="K157" s="310" t="s">
        <v>90</v>
      </c>
    </row>
    <row r="158" spans="1:11" ht="12">
      <c r="A158" s="133" t="s">
        <v>43</v>
      </c>
      <c r="B158" s="133">
        <v>3066</v>
      </c>
      <c r="C158" s="24" t="s">
        <v>28</v>
      </c>
      <c r="D158" s="367"/>
      <c r="E158" s="45" t="s">
        <v>200</v>
      </c>
      <c r="F158" s="322"/>
      <c r="G158" s="323"/>
      <c r="H158" s="30">
        <v>122</v>
      </c>
      <c r="I158" s="25">
        <f>J153*3</f>
        <v>81</v>
      </c>
      <c r="J158" s="26">
        <v>184</v>
      </c>
      <c r="K158" s="311"/>
    </row>
  </sheetData>
  <mergeCells count="176">
    <mergeCell ref="K119:K122"/>
    <mergeCell ref="K97:K98"/>
    <mergeCell ref="E26:E28"/>
    <mergeCell ref="K29:K30"/>
    <mergeCell ref="F23:G30"/>
    <mergeCell ref="K133:K134"/>
    <mergeCell ref="E78:E80"/>
    <mergeCell ref="K81:K82"/>
    <mergeCell ref="A125:B125"/>
    <mergeCell ref="C125:C126"/>
    <mergeCell ref="D125:G126"/>
    <mergeCell ref="H125:H126"/>
    <mergeCell ref="I125:I126"/>
    <mergeCell ref="J125:J126"/>
    <mergeCell ref="K125:K126"/>
    <mergeCell ref="K117:K118"/>
    <mergeCell ref="F99:G106"/>
    <mergeCell ref="E102:E104"/>
    <mergeCell ref="K109:K110"/>
    <mergeCell ref="F111:G111"/>
    <mergeCell ref="F113:G113"/>
    <mergeCell ref="F114:G114"/>
    <mergeCell ref="F116:G116"/>
    <mergeCell ref="J109:J110"/>
    <mergeCell ref="K157:K158"/>
    <mergeCell ref="H137:H138"/>
    <mergeCell ref="I137:I138"/>
    <mergeCell ref="J137:J138"/>
    <mergeCell ref="K137:K138"/>
    <mergeCell ref="D139:D146"/>
    <mergeCell ref="E139:E141"/>
    <mergeCell ref="F139:G146"/>
    <mergeCell ref="E142:E144"/>
    <mergeCell ref="K145:K146"/>
    <mergeCell ref="D137:G138"/>
    <mergeCell ref="J149:J150"/>
    <mergeCell ref="K149:K150"/>
    <mergeCell ref="D151:D158"/>
    <mergeCell ref="E151:E153"/>
    <mergeCell ref="F151:G158"/>
    <mergeCell ref="E154:E156"/>
    <mergeCell ref="A73:B73"/>
    <mergeCell ref="C73:C74"/>
    <mergeCell ref="D73:G74"/>
    <mergeCell ref="H73:H74"/>
    <mergeCell ref="I73:I74"/>
    <mergeCell ref="D75:D82"/>
    <mergeCell ref="E75:E77"/>
    <mergeCell ref="E99:E101"/>
    <mergeCell ref="D127:D134"/>
    <mergeCell ref="A109:B109"/>
    <mergeCell ref="E127:E129"/>
    <mergeCell ref="F127:G134"/>
    <mergeCell ref="E130:E132"/>
    <mergeCell ref="A97:B97"/>
    <mergeCell ref="C97:C98"/>
    <mergeCell ref="I97:I98"/>
    <mergeCell ref="A85:B85"/>
    <mergeCell ref="C85:C86"/>
    <mergeCell ref="D97:G98"/>
    <mergeCell ref="H97:H98"/>
    <mergeCell ref="F120:G120"/>
    <mergeCell ref="A149:B149"/>
    <mergeCell ref="C149:C150"/>
    <mergeCell ref="D149:G150"/>
    <mergeCell ref="H149:H150"/>
    <mergeCell ref="I149:I150"/>
    <mergeCell ref="A137:B137"/>
    <mergeCell ref="C137:C138"/>
    <mergeCell ref="C109:C110"/>
    <mergeCell ref="D109:G110"/>
    <mergeCell ref="H109:H110"/>
    <mergeCell ref="I109:I110"/>
    <mergeCell ref="F119:G119"/>
    <mergeCell ref="E114:E116"/>
    <mergeCell ref="D119:D122"/>
    <mergeCell ref="F121:G121"/>
    <mergeCell ref="F122:G122"/>
    <mergeCell ref="F118:G118"/>
    <mergeCell ref="A57:B57"/>
    <mergeCell ref="K5:K6"/>
    <mergeCell ref="C57:C58"/>
    <mergeCell ref="K93:K94"/>
    <mergeCell ref="K65:K66"/>
    <mergeCell ref="K41:K42"/>
    <mergeCell ref="K53:K54"/>
    <mergeCell ref="F75:G82"/>
    <mergeCell ref="K45:K46"/>
    <mergeCell ref="K73:K74"/>
    <mergeCell ref="F62:G62"/>
    <mergeCell ref="F64:G64"/>
    <mergeCell ref="J57:J58"/>
    <mergeCell ref="J85:J86"/>
    <mergeCell ref="K85:K86"/>
    <mergeCell ref="H45:H46"/>
    <mergeCell ref="F69:G69"/>
    <mergeCell ref="F70:G70"/>
    <mergeCell ref="K67:K70"/>
    <mergeCell ref="D45:G46"/>
    <mergeCell ref="J73:J74"/>
    <mergeCell ref="D35:D42"/>
    <mergeCell ref="E35:E37"/>
    <mergeCell ref="E38:E40"/>
    <mergeCell ref="A5:B5"/>
    <mergeCell ref="C5:C6"/>
    <mergeCell ref="D5:G6"/>
    <mergeCell ref="H5:H6"/>
    <mergeCell ref="D7:D14"/>
    <mergeCell ref="E7:E9"/>
    <mergeCell ref="E10:E12"/>
    <mergeCell ref="J5:J6"/>
    <mergeCell ref="A45:B45"/>
    <mergeCell ref="C45:C46"/>
    <mergeCell ref="A33:B33"/>
    <mergeCell ref="C33:C34"/>
    <mergeCell ref="D33:G34"/>
    <mergeCell ref="H33:H34"/>
    <mergeCell ref="I33:I34"/>
    <mergeCell ref="J33:J34"/>
    <mergeCell ref="A21:B21"/>
    <mergeCell ref="C21:C22"/>
    <mergeCell ref="D21:G22"/>
    <mergeCell ref="H21:H22"/>
    <mergeCell ref="I21:I22"/>
    <mergeCell ref="J21:J22"/>
    <mergeCell ref="D23:D30"/>
    <mergeCell ref="E23:E25"/>
    <mergeCell ref="F7:G7"/>
    <mergeCell ref="F9:G9"/>
    <mergeCell ref="F10:G10"/>
    <mergeCell ref="F12:G12"/>
    <mergeCell ref="I5:I6"/>
    <mergeCell ref="F14:G14"/>
    <mergeCell ref="F15:G15"/>
    <mergeCell ref="D15:D18"/>
    <mergeCell ref="F17:G17"/>
    <mergeCell ref="D59:D66"/>
    <mergeCell ref="E59:E61"/>
    <mergeCell ref="E62:E64"/>
    <mergeCell ref="F35:G42"/>
    <mergeCell ref="F68:G68"/>
    <mergeCell ref="D111:D118"/>
    <mergeCell ref="E111:E113"/>
    <mergeCell ref="D99:D106"/>
    <mergeCell ref="D57:G58"/>
    <mergeCell ref="F67:G67"/>
    <mergeCell ref="D47:D54"/>
    <mergeCell ref="E47:E49"/>
    <mergeCell ref="E50:E52"/>
    <mergeCell ref="F47:G54"/>
    <mergeCell ref="D87:D94"/>
    <mergeCell ref="E87:E89"/>
    <mergeCell ref="F87:G94"/>
    <mergeCell ref="E90:E92"/>
    <mergeCell ref="D67:D70"/>
    <mergeCell ref="D85:G86"/>
    <mergeCell ref="K57:K58"/>
    <mergeCell ref="F59:G59"/>
    <mergeCell ref="F61:G61"/>
    <mergeCell ref="F18:G18"/>
    <mergeCell ref="F13:G13"/>
    <mergeCell ref="F16:G16"/>
    <mergeCell ref="F117:G117"/>
    <mergeCell ref="I45:I46"/>
    <mergeCell ref="J45:J46"/>
    <mergeCell ref="I85:I86"/>
    <mergeCell ref="H57:H58"/>
    <mergeCell ref="I57:I58"/>
    <mergeCell ref="F65:G65"/>
    <mergeCell ref="F66:G66"/>
    <mergeCell ref="K15:K18"/>
    <mergeCell ref="K33:K34"/>
    <mergeCell ref="H85:H86"/>
    <mergeCell ref="K21:K22"/>
    <mergeCell ref="J97:J98"/>
    <mergeCell ref="K105:K106"/>
  </mergeCells>
  <printOptions/>
  <pageMargins left="0.73" right="0.2755905511811024" top="0.4330708661417323" bottom="0.5511811023622047" header="0.31496062992125984" footer="0.31496062992125984"/>
  <pageSetup cellComments="asDisplayed" fitToHeight="2" horizontalDpi="600" verticalDpi="600" orientation="portrait" paperSize="9" scale="60" r:id="rId1"/>
  <headerFooter>
    <oddFooter>&amp;R&amp;"-,標準"&amp;12■&amp;A</oddFooter>
  </headerFooter>
  <rowBreaks count="1" manualBreakCount="1">
    <brk id="9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52"/>
  <sheetViews>
    <sheetView view="pageBreakPreview" zoomScale="85" zoomScaleSheetLayoutView="85" workbookViewId="0" topLeftCell="A1">
      <selection activeCell="C8" sqref="C8"/>
    </sheetView>
  </sheetViews>
  <sheetFormatPr defaultColWidth="9.140625" defaultRowHeight="12"/>
  <cols>
    <col min="1" max="1" width="6.421875" style="3" customWidth="1"/>
    <col min="2" max="2" width="6.8515625" style="3" customWidth="1"/>
    <col min="3" max="3" width="39.8515625" style="12" customWidth="1"/>
    <col min="4" max="4" width="10.140625" style="3" customWidth="1"/>
    <col min="5" max="5" width="56.57421875" style="3" customWidth="1"/>
    <col min="6" max="6" width="11.57421875" style="3" customWidth="1"/>
    <col min="7" max="7" width="41.140625" style="3" hidden="1" customWidth="1"/>
    <col min="8" max="9" width="10.421875" style="46" hidden="1" customWidth="1"/>
    <col min="10" max="10" width="9.140625" style="3" customWidth="1"/>
    <col min="11" max="11" width="11.00390625" style="3" customWidth="1"/>
    <col min="12" max="16384" width="9.140625" style="3" customWidth="1"/>
  </cols>
  <sheetData>
    <row r="1" spans="1:11" ht="18.75">
      <c r="A1" s="2" t="s">
        <v>41</v>
      </c>
      <c r="B1" s="6"/>
      <c r="H1" s="3"/>
      <c r="I1" s="3"/>
      <c r="K1" s="7"/>
    </row>
    <row r="2" ht="9" customHeight="1" hidden="1">
      <c r="A2" s="2"/>
    </row>
    <row r="3" spans="1:11" ht="18.75">
      <c r="A3" s="2" t="s">
        <v>48</v>
      </c>
      <c r="B3" s="6"/>
      <c r="C3" s="3"/>
      <c r="E3" s="2" t="s">
        <v>49</v>
      </c>
      <c r="H3" s="3"/>
      <c r="I3" s="3"/>
      <c r="K3" s="7"/>
    </row>
    <row r="4" spans="1:13" ht="18.75">
      <c r="A4" s="2" t="s">
        <v>44</v>
      </c>
      <c r="B4" s="16"/>
      <c r="C4" s="17"/>
      <c r="D4" s="18"/>
      <c r="E4" s="18"/>
      <c r="F4" s="19"/>
      <c r="G4" s="19"/>
      <c r="H4" s="20"/>
      <c r="I4" s="20"/>
      <c r="J4" s="20"/>
      <c r="K4" s="21"/>
      <c r="L4" s="22"/>
      <c r="M4" s="23"/>
    </row>
    <row r="5" spans="1:11" ht="12">
      <c r="A5" s="327" t="s">
        <v>2</v>
      </c>
      <c r="B5" s="327"/>
      <c r="C5" s="337" t="s">
        <v>0</v>
      </c>
      <c r="D5" s="327" t="s">
        <v>1</v>
      </c>
      <c r="E5" s="327"/>
      <c r="F5" s="327"/>
      <c r="G5" s="327"/>
      <c r="H5" s="300" t="s">
        <v>11</v>
      </c>
      <c r="I5" s="300" t="s">
        <v>12</v>
      </c>
      <c r="J5" s="308" t="s">
        <v>6</v>
      </c>
      <c r="K5" s="300" t="s">
        <v>5</v>
      </c>
    </row>
    <row r="6" spans="1:11" ht="12">
      <c r="A6" s="13" t="s">
        <v>3</v>
      </c>
      <c r="B6" s="13" t="s">
        <v>4</v>
      </c>
      <c r="C6" s="337"/>
      <c r="D6" s="327"/>
      <c r="E6" s="327"/>
      <c r="F6" s="327"/>
      <c r="G6" s="327"/>
      <c r="H6" s="301"/>
      <c r="I6" s="301"/>
      <c r="J6" s="308"/>
      <c r="K6" s="301"/>
    </row>
    <row r="7" spans="1:11" s="106" customFormat="1" ht="12">
      <c r="A7" s="102" t="s">
        <v>43</v>
      </c>
      <c r="B7" s="152">
        <v>1019</v>
      </c>
      <c r="C7" s="103" t="s">
        <v>13</v>
      </c>
      <c r="D7" s="312" t="s">
        <v>240</v>
      </c>
      <c r="E7" s="315" t="s">
        <v>197</v>
      </c>
      <c r="F7" s="302"/>
      <c r="G7" s="303"/>
      <c r="H7" s="104">
        <v>1168</v>
      </c>
      <c r="I7" s="104" t="e">
        <f>ROUND(H7/#REF!*#REF!,0)</f>
        <v>#REF!</v>
      </c>
      <c r="J7" s="151">
        <v>1218</v>
      </c>
      <c r="K7" s="105" t="s">
        <v>7</v>
      </c>
    </row>
    <row r="8" spans="1:11" s="110" customFormat="1" ht="12">
      <c r="A8" s="98" t="s">
        <v>43</v>
      </c>
      <c r="B8" s="98">
        <v>3067</v>
      </c>
      <c r="C8" s="99" t="s">
        <v>13</v>
      </c>
      <c r="D8" s="313"/>
      <c r="E8" s="316"/>
      <c r="F8" s="28"/>
      <c r="G8" s="29"/>
      <c r="H8" s="109"/>
      <c r="I8" s="109"/>
      <c r="J8" s="100">
        <v>1219</v>
      </c>
      <c r="K8" s="101" t="s">
        <v>7</v>
      </c>
    </row>
    <row r="9" spans="1:11" ht="12">
      <c r="A9" s="13" t="s">
        <v>43</v>
      </c>
      <c r="B9" s="13">
        <v>3068</v>
      </c>
      <c r="C9" s="24" t="s">
        <v>14</v>
      </c>
      <c r="D9" s="313"/>
      <c r="E9" s="317"/>
      <c r="F9" s="304"/>
      <c r="G9" s="305"/>
      <c r="H9" s="25">
        <v>38</v>
      </c>
      <c r="I9" s="25" t="e">
        <f>ROUND(H9/#REF!*#REF!,0)</f>
        <v>#REF!</v>
      </c>
      <c r="J9" s="26">
        <v>40</v>
      </c>
      <c r="K9" s="27" t="s">
        <v>8</v>
      </c>
    </row>
    <row r="10" spans="1:11" s="106" customFormat="1" ht="12">
      <c r="A10" s="102" t="s">
        <v>43</v>
      </c>
      <c r="B10" s="152">
        <v>1020</v>
      </c>
      <c r="C10" s="103" t="s">
        <v>15</v>
      </c>
      <c r="D10" s="313"/>
      <c r="E10" s="315" t="s">
        <v>198</v>
      </c>
      <c r="F10" s="302"/>
      <c r="G10" s="303"/>
      <c r="H10" s="107">
        <v>2335</v>
      </c>
      <c r="I10" s="104">
        <f>J7*2</f>
        <v>2436</v>
      </c>
      <c r="J10" s="151">
        <v>2436</v>
      </c>
      <c r="K10" s="105" t="s">
        <v>7</v>
      </c>
    </row>
    <row r="11" spans="1:11" s="110" customFormat="1" ht="12">
      <c r="A11" s="98" t="s">
        <v>43</v>
      </c>
      <c r="B11" s="98">
        <v>3069</v>
      </c>
      <c r="C11" s="99" t="s">
        <v>15</v>
      </c>
      <c r="D11" s="313"/>
      <c r="E11" s="316"/>
      <c r="F11" s="28"/>
      <c r="G11" s="29"/>
      <c r="H11" s="108"/>
      <c r="I11" s="109"/>
      <c r="J11" s="100">
        <v>2438</v>
      </c>
      <c r="K11" s="101" t="s">
        <v>7</v>
      </c>
    </row>
    <row r="12" spans="1:11" ht="12">
      <c r="A12" s="13" t="s">
        <v>43</v>
      </c>
      <c r="B12" s="13">
        <v>3070</v>
      </c>
      <c r="C12" s="24" t="s">
        <v>16</v>
      </c>
      <c r="D12" s="313"/>
      <c r="E12" s="317" t="s">
        <v>196</v>
      </c>
      <c r="F12" s="335"/>
      <c r="G12" s="336"/>
      <c r="H12" s="30">
        <v>77</v>
      </c>
      <c r="I12" s="25" t="e">
        <f>I9*2</f>
        <v>#REF!</v>
      </c>
      <c r="J12" s="26">
        <v>82</v>
      </c>
      <c r="K12" s="27" t="s">
        <v>8</v>
      </c>
    </row>
    <row r="13" spans="1:11" ht="12">
      <c r="A13" s="133" t="s">
        <v>43</v>
      </c>
      <c r="B13" s="133">
        <v>3071</v>
      </c>
      <c r="C13" s="24" t="s">
        <v>17</v>
      </c>
      <c r="D13" s="313"/>
      <c r="E13" s="31" t="s">
        <v>199</v>
      </c>
      <c r="F13" s="306"/>
      <c r="G13" s="307"/>
      <c r="H13" s="30">
        <v>3704</v>
      </c>
      <c r="I13" s="25" t="e">
        <f>I7*3</f>
        <v>#REF!</v>
      </c>
      <c r="J13" s="26">
        <v>279</v>
      </c>
      <c r="K13" s="310" t="s">
        <v>90</v>
      </c>
    </row>
    <row r="14" spans="1:11" ht="12">
      <c r="A14" s="133" t="s">
        <v>43</v>
      </c>
      <c r="B14" s="133">
        <v>3072</v>
      </c>
      <c r="C14" s="24" t="s">
        <v>18</v>
      </c>
      <c r="D14" s="314"/>
      <c r="E14" s="31" t="s">
        <v>200</v>
      </c>
      <c r="F14" s="306"/>
      <c r="G14" s="307"/>
      <c r="H14" s="30">
        <v>122</v>
      </c>
      <c r="I14" s="25">
        <f>J9*3</f>
        <v>120</v>
      </c>
      <c r="J14" s="26">
        <v>279</v>
      </c>
      <c r="K14" s="311"/>
    </row>
    <row r="15" spans="1:11" ht="12">
      <c r="A15" s="161" t="s">
        <v>43</v>
      </c>
      <c r="B15" s="161">
        <v>3075</v>
      </c>
      <c r="C15" s="24" t="s">
        <v>249</v>
      </c>
      <c r="D15" s="334"/>
      <c r="E15" s="160" t="s">
        <v>201</v>
      </c>
      <c r="F15" s="306"/>
      <c r="G15" s="307"/>
      <c r="H15" s="30">
        <v>270</v>
      </c>
      <c r="I15" s="30">
        <v>190</v>
      </c>
      <c r="J15" s="26">
        <v>88</v>
      </c>
      <c r="K15" s="309" t="s">
        <v>272</v>
      </c>
    </row>
    <row r="16" spans="1:11" ht="12">
      <c r="A16" s="161" t="s">
        <v>43</v>
      </c>
      <c r="B16" s="161">
        <v>3076</v>
      </c>
      <c r="C16" s="24" t="s">
        <v>250</v>
      </c>
      <c r="D16" s="334"/>
      <c r="E16" s="153" t="s">
        <v>202</v>
      </c>
      <c r="F16" s="306"/>
      <c r="G16" s="307"/>
      <c r="H16" s="30">
        <v>285</v>
      </c>
      <c r="I16" s="30">
        <v>190</v>
      </c>
      <c r="J16" s="26">
        <v>176</v>
      </c>
      <c r="K16" s="309"/>
    </row>
    <row r="17" spans="1:11" ht="12">
      <c r="A17" s="161" t="s">
        <v>43</v>
      </c>
      <c r="B17" s="161">
        <v>3805</v>
      </c>
      <c r="C17" s="24" t="s">
        <v>251</v>
      </c>
      <c r="D17" s="334"/>
      <c r="E17" s="160" t="s">
        <v>201</v>
      </c>
      <c r="F17" s="306"/>
      <c r="G17" s="307"/>
      <c r="H17" s="22"/>
      <c r="I17" s="22"/>
      <c r="J17" s="26">
        <v>72</v>
      </c>
      <c r="K17" s="309"/>
    </row>
    <row r="18" spans="1:11" ht="12">
      <c r="A18" s="161" t="s">
        <v>43</v>
      </c>
      <c r="B18" s="161">
        <v>3806</v>
      </c>
      <c r="C18" s="24" t="s">
        <v>252</v>
      </c>
      <c r="D18" s="334"/>
      <c r="E18" s="153" t="s">
        <v>202</v>
      </c>
      <c r="F18" s="306"/>
      <c r="G18" s="307"/>
      <c r="H18" s="22"/>
      <c r="I18" s="22"/>
      <c r="J18" s="26">
        <v>144</v>
      </c>
      <c r="K18" s="309"/>
    </row>
    <row r="19" spans="1:11" s="39" customFormat="1" ht="10.5" customHeight="1">
      <c r="A19" s="14"/>
      <c r="B19" s="14"/>
      <c r="C19" s="33"/>
      <c r="D19" s="15"/>
      <c r="E19" s="34"/>
      <c r="F19" s="35"/>
      <c r="G19" s="35"/>
      <c r="H19" s="36"/>
      <c r="I19" s="36"/>
      <c r="J19" s="37"/>
      <c r="K19" s="38"/>
    </row>
    <row r="20" spans="1:11" s="39" customFormat="1" ht="18" customHeight="1">
      <c r="A20" s="40" t="s">
        <v>232</v>
      </c>
      <c r="B20" s="14"/>
      <c r="C20" s="33"/>
      <c r="D20" s="15"/>
      <c r="E20" s="34"/>
      <c r="F20" s="35"/>
      <c r="G20" s="35"/>
      <c r="H20" s="36"/>
      <c r="I20" s="36"/>
      <c r="J20" s="37"/>
      <c r="K20" s="38"/>
    </row>
    <row r="21" spans="1:11" ht="12">
      <c r="A21" s="327" t="s">
        <v>2</v>
      </c>
      <c r="B21" s="327"/>
      <c r="C21" s="337" t="s">
        <v>0</v>
      </c>
      <c r="D21" s="327" t="s">
        <v>1</v>
      </c>
      <c r="E21" s="327"/>
      <c r="F21" s="327"/>
      <c r="G21" s="327"/>
      <c r="H21" s="300" t="s">
        <v>11</v>
      </c>
      <c r="I21" s="300" t="s">
        <v>12</v>
      </c>
      <c r="J21" s="308" t="s">
        <v>6</v>
      </c>
      <c r="K21" s="300" t="s">
        <v>5</v>
      </c>
    </row>
    <row r="22" spans="1:11" ht="12">
      <c r="A22" s="13" t="s">
        <v>3</v>
      </c>
      <c r="B22" s="13" t="s">
        <v>4</v>
      </c>
      <c r="C22" s="337"/>
      <c r="D22" s="327"/>
      <c r="E22" s="327"/>
      <c r="F22" s="327"/>
      <c r="G22" s="327"/>
      <c r="H22" s="301"/>
      <c r="I22" s="301"/>
      <c r="J22" s="308"/>
      <c r="K22" s="301"/>
    </row>
    <row r="23" spans="1:11" s="106" customFormat="1" ht="13.5" customHeight="1">
      <c r="A23" s="102" t="s">
        <v>43</v>
      </c>
      <c r="B23" s="152">
        <v>6507</v>
      </c>
      <c r="C23" s="103" t="s">
        <v>234</v>
      </c>
      <c r="D23" s="312" t="s">
        <v>240</v>
      </c>
      <c r="E23" s="315" t="s">
        <v>197</v>
      </c>
      <c r="F23" s="318" t="s">
        <v>233</v>
      </c>
      <c r="G23" s="319"/>
      <c r="H23" s="104">
        <v>1168</v>
      </c>
      <c r="I23" s="104" t="e">
        <f>ROUND(H23/#REF!*#REF!,0)</f>
        <v>#REF!</v>
      </c>
      <c r="J23" s="151">
        <v>959</v>
      </c>
      <c r="K23" s="105" t="s">
        <v>7</v>
      </c>
    </row>
    <row r="24" spans="1:11" s="110" customFormat="1" ht="13.5" customHeight="1">
      <c r="A24" s="98" t="s">
        <v>43</v>
      </c>
      <c r="B24" s="98">
        <v>5019</v>
      </c>
      <c r="C24" s="99" t="s">
        <v>234</v>
      </c>
      <c r="D24" s="313"/>
      <c r="E24" s="316"/>
      <c r="F24" s="320"/>
      <c r="G24" s="321"/>
      <c r="H24" s="109"/>
      <c r="I24" s="109"/>
      <c r="J24" s="100">
        <v>960</v>
      </c>
      <c r="K24" s="101" t="s">
        <v>7</v>
      </c>
    </row>
    <row r="25" spans="1:11" ht="12">
      <c r="A25" s="13" t="s">
        <v>43</v>
      </c>
      <c r="B25" s="13">
        <v>5020</v>
      </c>
      <c r="C25" s="24" t="s">
        <v>235</v>
      </c>
      <c r="D25" s="313"/>
      <c r="E25" s="317"/>
      <c r="F25" s="320"/>
      <c r="G25" s="321"/>
      <c r="H25" s="25">
        <v>38</v>
      </c>
      <c r="I25" s="25" t="e">
        <f>ROUND(H25/H33*J33,0)</f>
        <v>#VALUE!</v>
      </c>
      <c r="J25" s="26">
        <v>32</v>
      </c>
      <c r="K25" s="27" t="s">
        <v>8</v>
      </c>
    </row>
    <row r="26" spans="1:11" s="106" customFormat="1" ht="12">
      <c r="A26" s="102" t="s">
        <v>43</v>
      </c>
      <c r="B26" s="152">
        <v>6508</v>
      </c>
      <c r="C26" s="103" t="s">
        <v>236</v>
      </c>
      <c r="D26" s="313"/>
      <c r="E26" s="315" t="s">
        <v>198</v>
      </c>
      <c r="F26" s="320"/>
      <c r="G26" s="321"/>
      <c r="H26" s="107">
        <v>2335</v>
      </c>
      <c r="I26" s="104">
        <f>J23*2</f>
        <v>1918</v>
      </c>
      <c r="J26" s="151">
        <v>1918</v>
      </c>
      <c r="K26" s="105" t="s">
        <v>7</v>
      </c>
    </row>
    <row r="27" spans="1:11" s="110" customFormat="1" ht="12">
      <c r="A27" s="98" t="s">
        <v>43</v>
      </c>
      <c r="B27" s="98">
        <v>5021</v>
      </c>
      <c r="C27" s="99" t="s">
        <v>236</v>
      </c>
      <c r="D27" s="313"/>
      <c r="E27" s="316"/>
      <c r="F27" s="320"/>
      <c r="G27" s="321"/>
      <c r="H27" s="108"/>
      <c r="I27" s="109"/>
      <c r="J27" s="100">
        <v>1920</v>
      </c>
      <c r="K27" s="101" t="s">
        <v>7</v>
      </c>
    </row>
    <row r="28" spans="1:11" ht="12">
      <c r="A28" s="181" t="s">
        <v>43</v>
      </c>
      <c r="B28" s="181">
        <v>5022</v>
      </c>
      <c r="C28" s="24" t="s">
        <v>237</v>
      </c>
      <c r="D28" s="313"/>
      <c r="E28" s="317" t="s">
        <v>196</v>
      </c>
      <c r="F28" s="320"/>
      <c r="G28" s="321"/>
      <c r="H28" s="30">
        <v>77</v>
      </c>
      <c r="I28" s="25" t="e">
        <f>I25*2</f>
        <v>#VALUE!</v>
      </c>
      <c r="J28" s="26">
        <v>64</v>
      </c>
      <c r="K28" s="180" t="s">
        <v>8</v>
      </c>
    </row>
    <row r="29" spans="1:11" ht="12">
      <c r="A29" s="207" t="s">
        <v>43</v>
      </c>
      <c r="B29" s="207">
        <v>5023</v>
      </c>
      <c r="C29" s="24" t="s">
        <v>238</v>
      </c>
      <c r="D29" s="313"/>
      <c r="E29" s="205" t="s">
        <v>199</v>
      </c>
      <c r="F29" s="320"/>
      <c r="G29" s="321"/>
      <c r="H29" s="30"/>
      <c r="I29" s="25"/>
      <c r="J29" s="26">
        <v>214</v>
      </c>
      <c r="K29" s="310" t="s">
        <v>90</v>
      </c>
    </row>
    <row r="30" spans="1:11" ht="12">
      <c r="A30" s="181" t="s">
        <v>43</v>
      </c>
      <c r="B30" s="181">
        <v>5024</v>
      </c>
      <c r="C30" s="24" t="s">
        <v>239</v>
      </c>
      <c r="D30" s="314"/>
      <c r="E30" s="154" t="s">
        <v>200</v>
      </c>
      <c r="F30" s="322"/>
      <c r="G30" s="323"/>
      <c r="H30" s="30">
        <v>122</v>
      </c>
      <c r="I30" s="25">
        <f>J25*3</f>
        <v>96</v>
      </c>
      <c r="J30" s="26">
        <v>214</v>
      </c>
      <c r="K30" s="311"/>
    </row>
    <row r="31" spans="1:11" ht="10.5" customHeight="1">
      <c r="A31" s="4"/>
      <c r="B31" s="4"/>
      <c r="C31" s="17"/>
      <c r="D31" s="5"/>
      <c r="E31" s="41"/>
      <c r="F31" s="5"/>
      <c r="G31" s="5"/>
      <c r="H31" s="22"/>
      <c r="I31" s="22"/>
      <c r="J31" s="42"/>
      <c r="K31" s="43"/>
    </row>
    <row r="32" spans="1:11" ht="18" customHeight="1">
      <c r="A32" s="44" t="s">
        <v>9</v>
      </c>
      <c r="B32" s="4"/>
      <c r="C32" s="17"/>
      <c r="D32" s="5"/>
      <c r="E32" s="41"/>
      <c r="F32" s="16"/>
      <c r="G32" s="16"/>
      <c r="H32" s="22"/>
      <c r="I32" s="22"/>
      <c r="J32" s="42"/>
      <c r="K32" s="43"/>
    </row>
    <row r="33" spans="1:11" ht="12">
      <c r="A33" s="327" t="s">
        <v>2</v>
      </c>
      <c r="B33" s="327"/>
      <c r="C33" s="337" t="s">
        <v>0</v>
      </c>
      <c r="D33" s="327" t="s">
        <v>1</v>
      </c>
      <c r="E33" s="327"/>
      <c r="F33" s="327"/>
      <c r="G33" s="327"/>
      <c r="H33" s="300" t="s">
        <v>11</v>
      </c>
      <c r="I33" s="300" t="s">
        <v>12</v>
      </c>
      <c r="J33" s="308" t="s">
        <v>6</v>
      </c>
      <c r="K33" s="300" t="s">
        <v>5</v>
      </c>
    </row>
    <row r="34" spans="1:11" ht="12">
      <c r="A34" s="13" t="s">
        <v>3</v>
      </c>
      <c r="B34" s="13" t="s">
        <v>4</v>
      </c>
      <c r="C34" s="337"/>
      <c r="D34" s="327"/>
      <c r="E34" s="327"/>
      <c r="F34" s="327"/>
      <c r="G34" s="327"/>
      <c r="H34" s="301"/>
      <c r="I34" s="301"/>
      <c r="J34" s="308"/>
      <c r="K34" s="301"/>
    </row>
    <row r="35" spans="1:11" ht="13.5" customHeight="1">
      <c r="A35" s="211" t="s">
        <v>43</v>
      </c>
      <c r="B35" s="211">
        <v>3077</v>
      </c>
      <c r="C35" s="24" t="s">
        <v>203</v>
      </c>
      <c r="D35" s="312" t="s">
        <v>240</v>
      </c>
      <c r="E35" s="331" t="s">
        <v>197</v>
      </c>
      <c r="F35" s="318" t="s">
        <v>205</v>
      </c>
      <c r="G35" s="319"/>
      <c r="H35" s="25"/>
      <c r="I35" s="25"/>
      <c r="J35" s="26">
        <v>853</v>
      </c>
      <c r="K35" s="210" t="s">
        <v>7</v>
      </c>
    </row>
    <row r="36" spans="1:11" ht="12">
      <c r="A36" s="133" t="s">
        <v>43</v>
      </c>
      <c r="B36" s="133">
        <v>3078</v>
      </c>
      <c r="C36" s="24" t="s">
        <v>19</v>
      </c>
      <c r="D36" s="313"/>
      <c r="E36" s="333"/>
      <c r="F36" s="320"/>
      <c r="G36" s="321"/>
      <c r="H36" s="25">
        <v>38</v>
      </c>
      <c r="I36" s="25" t="e">
        <f>ROUND(H36/H55*J55,0)</f>
        <v>#VALUE!</v>
      </c>
      <c r="J36" s="26">
        <v>28</v>
      </c>
      <c r="K36" s="134" t="s">
        <v>8</v>
      </c>
    </row>
    <row r="37" spans="1:11" s="106" customFormat="1" ht="12">
      <c r="A37" s="102" t="s">
        <v>43</v>
      </c>
      <c r="B37" s="152">
        <v>1026</v>
      </c>
      <c r="C37" s="103" t="s">
        <v>20</v>
      </c>
      <c r="D37" s="313"/>
      <c r="E37" s="331" t="s">
        <v>198</v>
      </c>
      <c r="F37" s="320"/>
      <c r="G37" s="321"/>
      <c r="H37" s="107">
        <v>2335</v>
      </c>
      <c r="I37" s="104">
        <f>J35*2</f>
        <v>1706</v>
      </c>
      <c r="J37" s="151">
        <v>1705</v>
      </c>
      <c r="K37" s="105" t="s">
        <v>7</v>
      </c>
    </row>
    <row r="38" spans="1:11" s="110" customFormat="1" ht="12">
      <c r="A38" s="98" t="s">
        <v>43</v>
      </c>
      <c r="B38" s="98">
        <v>3079</v>
      </c>
      <c r="C38" s="99" t="s">
        <v>20</v>
      </c>
      <c r="D38" s="313"/>
      <c r="E38" s="332"/>
      <c r="F38" s="320"/>
      <c r="G38" s="321"/>
      <c r="H38" s="108"/>
      <c r="I38" s="109"/>
      <c r="J38" s="100">
        <v>1707</v>
      </c>
      <c r="K38" s="101" t="s">
        <v>7</v>
      </c>
    </row>
    <row r="39" spans="1:11" ht="12">
      <c r="A39" s="13" t="s">
        <v>43</v>
      </c>
      <c r="B39" s="13">
        <v>3080</v>
      </c>
      <c r="C39" s="24" t="s">
        <v>21</v>
      </c>
      <c r="D39" s="313"/>
      <c r="E39" s="333" t="s">
        <v>196</v>
      </c>
      <c r="F39" s="320"/>
      <c r="G39" s="321"/>
      <c r="H39" s="30">
        <v>77</v>
      </c>
      <c r="I39" s="25" t="e">
        <f>I36*2</f>
        <v>#VALUE!</v>
      </c>
      <c r="J39" s="26">
        <v>57</v>
      </c>
      <c r="K39" s="27" t="s">
        <v>8</v>
      </c>
    </row>
    <row r="40" spans="1:11" ht="12">
      <c r="A40" s="133" t="s">
        <v>43</v>
      </c>
      <c r="B40" s="133">
        <v>3081</v>
      </c>
      <c r="C40" s="24" t="s">
        <v>22</v>
      </c>
      <c r="D40" s="313"/>
      <c r="E40" s="155" t="s">
        <v>199</v>
      </c>
      <c r="F40" s="320"/>
      <c r="G40" s="321"/>
      <c r="H40" s="30">
        <v>3704</v>
      </c>
      <c r="I40" s="25">
        <f>I35*3</f>
        <v>0</v>
      </c>
      <c r="J40" s="26">
        <v>195</v>
      </c>
      <c r="K40" s="310" t="s">
        <v>90</v>
      </c>
    </row>
    <row r="41" spans="1:11" ht="12">
      <c r="A41" s="133" t="s">
        <v>43</v>
      </c>
      <c r="B41" s="133">
        <v>3082</v>
      </c>
      <c r="C41" s="24" t="s">
        <v>23</v>
      </c>
      <c r="D41" s="314"/>
      <c r="E41" s="45" t="s">
        <v>200</v>
      </c>
      <c r="F41" s="322"/>
      <c r="G41" s="323"/>
      <c r="H41" s="30">
        <v>122</v>
      </c>
      <c r="I41" s="25">
        <f>J36*3</f>
        <v>84</v>
      </c>
      <c r="J41" s="26">
        <v>195</v>
      </c>
      <c r="K41" s="311"/>
    </row>
    <row r="42" spans="1:11" ht="8.25" customHeight="1">
      <c r="A42" s="4"/>
      <c r="B42" s="4"/>
      <c r="C42" s="17"/>
      <c r="D42" s="5"/>
      <c r="E42" s="41"/>
      <c r="F42" s="16"/>
      <c r="G42" s="16"/>
      <c r="H42" s="22"/>
      <c r="I42" s="22"/>
      <c r="J42" s="42"/>
      <c r="K42" s="43"/>
    </row>
    <row r="43" spans="1:11" ht="18" customHeight="1">
      <c r="A43" s="44" t="s">
        <v>224</v>
      </c>
      <c r="B43" s="4"/>
      <c r="C43" s="17"/>
      <c r="D43" s="5"/>
      <c r="E43" s="41"/>
      <c r="F43" s="16"/>
      <c r="G43" s="16"/>
      <c r="H43" s="22"/>
      <c r="I43" s="22"/>
      <c r="J43" s="42"/>
      <c r="K43" s="43"/>
    </row>
    <row r="44" spans="1:11" ht="12">
      <c r="A44" s="327" t="s">
        <v>2</v>
      </c>
      <c r="B44" s="327"/>
      <c r="C44" s="337" t="s">
        <v>0</v>
      </c>
      <c r="D44" s="327" t="s">
        <v>1</v>
      </c>
      <c r="E44" s="327"/>
      <c r="F44" s="327"/>
      <c r="G44" s="327"/>
      <c r="H44" s="300" t="s">
        <v>11</v>
      </c>
      <c r="I44" s="300" t="s">
        <v>12</v>
      </c>
      <c r="J44" s="308" t="s">
        <v>6</v>
      </c>
      <c r="K44" s="300" t="s">
        <v>5</v>
      </c>
    </row>
    <row r="45" spans="1:11" ht="12">
      <c r="A45" s="13" t="s">
        <v>3</v>
      </c>
      <c r="B45" s="13" t="s">
        <v>4</v>
      </c>
      <c r="C45" s="337"/>
      <c r="D45" s="327"/>
      <c r="E45" s="327"/>
      <c r="F45" s="327"/>
      <c r="G45" s="327"/>
      <c r="H45" s="301"/>
      <c r="I45" s="301"/>
      <c r="J45" s="308"/>
      <c r="K45" s="301"/>
    </row>
    <row r="46" spans="1:11" ht="13.5" customHeight="1">
      <c r="A46" s="211" t="s">
        <v>43</v>
      </c>
      <c r="B46" s="211">
        <v>3083</v>
      </c>
      <c r="C46" s="24" t="s">
        <v>204</v>
      </c>
      <c r="D46" s="312" t="s">
        <v>240</v>
      </c>
      <c r="E46" s="331" t="s">
        <v>197</v>
      </c>
      <c r="F46" s="318" t="s">
        <v>225</v>
      </c>
      <c r="G46" s="319"/>
      <c r="H46" s="25"/>
      <c r="I46" s="25"/>
      <c r="J46" s="26">
        <v>853</v>
      </c>
      <c r="K46" s="210" t="s">
        <v>7</v>
      </c>
    </row>
    <row r="47" spans="1:11" ht="12">
      <c r="A47" s="13" t="s">
        <v>43</v>
      </c>
      <c r="B47" s="13">
        <v>3084</v>
      </c>
      <c r="C47" s="24" t="s">
        <v>24</v>
      </c>
      <c r="D47" s="313"/>
      <c r="E47" s="333"/>
      <c r="F47" s="320"/>
      <c r="G47" s="321"/>
      <c r="H47" s="25">
        <v>38</v>
      </c>
      <c r="I47" s="25" t="e">
        <f>ROUND(H47/#REF!*#REF!,0)</f>
        <v>#REF!</v>
      </c>
      <c r="J47" s="26">
        <v>28</v>
      </c>
      <c r="K47" s="27" t="s">
        <v>8</v>
      </c>
    </row>
    <row r="48" spans="1:11" s="106" customFormat="1" ht="12">
      <c r="A48" s="102" t="s">
        <v>43</v>
      </c>
      <c r="B48" s="152">
        <v>1028</v>
      </c>
      <c r="C48" s="103" t="s">
        <v>25</v>
      </c>
      <c r="D48" s="313"/>
      <c r="E48" s="331" t="s">
        <v>198</v>
      </c>
      <c r="F48" s="320"/>
      <c r="G48" s="321"/>
      <c r="H48" s="107">
        <v>2335</v>
      </c>
      <c r="I48" s="104">
        <f>J46*2</f>
        <v>1706</v>
      </c>
      <c r="J48" s="151">
        <v>1705</v>
      </c>
      <c r="K48" s="105" t="s">
        <v>7</v>
      </c>
    </row>
    <row r="49" spans="1:11" s="110" customFormat="1" ht="12">
      <c r="A49" s="98" t="s">
        <v>43</v>
      </c>
      <c r="B49" s="98">
        <v>3085</v>
      </c>
      <c r="C49" s="99" t="s">
        <v>25</v>
      </c>
      <c r="D49" s="313"/>
      <c r="E49" s="332"/>
      <c r="F49" s="320"/>
      <c r="G49" s="321"/>
      <c r="H49" s="108"/>
      <c r="I49" s="109"/>
      <c r="J49" s="100">
        <v>1707</v>
      </c>
      <c r="K49" s="101" t="s">
        <v>7</v>
      </c>
    </row>
    <row r="50" spans="1:11" ht="12">
      <c r="A50" s="13" t="s">
        <v>43</v>
      </c>
      <c r="B50" s="13">
        <v>3086</v>
      </c>
      <c r="C50" s="24" t="s">
        <v>26</v>
      </c>
      <c r="D50" s="313"/>
      <c r="E50" s="333" t="s">
        <v>196</v>
      </c>
      <c r="F50" s="320"/>
      <c r="G50" s="321"/>
      <c r="H50" s="30">
        <v>77</v>
      </c>
      <c r="I50" s="25" t="e">
        <f>I47*2</f>
        <v>#REF!</v>
      </c>
      <c r="J50" s="26">
        <v>57</v>
      </c>
      <c r="K50" s="27" t="s">
        <v>8</v>
      </c>
    </row>
    <row r="51" spans="1:11" ht="12">
      <c r="A51" s="133" t="s">
        <v>43</v>
      </c>
      <c r="B51" s="133">
        <v>3087</v>
      </c>
      <c r="C51" s="24" t="s">
        <v>27</v>
      </c>
      <c r="D51" s="313"/>
      <c r="E51" s="155" t="s">
        <v>199</v>
      </c>
      <c r="F51" s="320"/>
      <c r="G51" s="321"/>
      <c r="H51" s="30">
        <v>3704</v>
      </c>
      <c r="I51" s="25">
        <f>I46*3</f>
        <v>0</v>
      </c>
      <c r="J51" s="26">
        <v>195</v>
      </c>
      <c r="K51" s="310" t="s">
        <v>90</v>
      </c>
    </row>
    <row r="52" spans="1:11" ht="12">
      <c r="A52" s="133" t="s">
        <v>43</v>
      </c>
      <c r="B52" s="133">
        <v>3088</v>
      </c>
      <c r="C52" s="24" t="s">
        <v>28</v>
      </c>
      <c r="D52" s="314"/>
      <c r="E52" s="45" t="s">
        <v>200</v>
      </c>
      <c r="F52" s="322"/>
      <c r="G52" s="323"/>
      <c r="H52" s="30">
        <v>122</v>
      </c>
      <c r="I52" s="25">
        <f>J47*3</f>
        <v>84</v>
      </c>
      <c r="J52" s="26">
        <v>195</v>
      </c>
      <c r="K52" s="311"/>
    </row>
    <row r="53" spans="1:11" ht="12">
      <c r="A53" s="4"/>
      <c r="B53" s="4"/>
      <c r="C53" s="17"/>
      <c r="D53" s="5"/>
      <c r="E53" s="41"/>
      <c r="F53" s="16"/>
      <c r="G53" s="16"/>
      <c r="H53" s="22"/>
      <c r="I53" s="22"/>
      <c r="J53" s="42"/>
      <c r="K53" s="43"/>
    </row>
    <row r="54" spans="1:13" ht="18.75">
      <c r="A54" s="2" t="s">
        <v>45</v>
      </c>
      <c r="B54" s="16"/>
      <c r="C54" s="17"/>
      <c r="D54" s="18"/>
      <c r="E54" s="18"/>
      <c r="F54" s="19"/>
      <c r="G54" s="19"/>
      <c r="H54" s="20"/>
      <c r="I54" s="20"/>
      <c r="J54" s="20"/>
      <c r="K54" s="21"/>
      <c r="L54" s="22"/>
      <c r="M54" s="23"/>
    </row>
    <row r="55" spans="1:11" ht="13.5" customHeight="1">
      <c r="A55" s="327" t="s">
        <v>2</v>
      </c>
      <c r="B55" s="327"/>
      <c r="C55" s="337" t="s">
        <v>0</v>
      </c>
      <c r="D55" s="327" t="s">
        <v>1</v>
      </c>
      <c r="E55" s="327"/>
      <c r="F55" s="327"/>
      <c r="G55" s="327"/>
      <c r="H55" s="300" t="s">
        <v>11</v>
      </c>
      <c r="I55" s="300" t="s">
        <v>12</v>
      </c>
      <c r="J55" s="308" t="s">
        <v>6</v>
      </c>
      <c r="K55" s="300" t="s">
        <v>5</v>
      </c>
    </row>
    <row r="56" spans="1:11" ht="12">
      <c r="A56" s="13" t="s">
        <v>3</v>
      </c>
      <c r="B56" s="13" t="s">
        <v>4</v>
      </c>
      <c r="C56" s="337"/>
      <c r="D56" s="327"/>
      <c r="E56" s="327"/>
      <c r="F56" s="327"/>
      <c r="G56" s="327"/>
      <c r="H56" s="301"/>
      <c r="I56" s="301"/>
      <c r="J56" s="308"/>
      <c r="K56" s="301"/>
    </row>
    <row r="57" spans="1:11" s="106" customFormat="1" ht="13.5" customHeight="1">
      <c r="A57" s="102" t="s">
        <v>43</v>
      </c>
      <c r="B57" s="152">
        <v>1029</v>
      </c>
      <c r="C57" s="103" t="s">
        <v>13</v>
      </c>
      <c r="D57" s="312" t="s">
        <v>240</v>
      </c>
      <c r="E57" s="324" t="s">
        <v>197</v>
      </c>
      <c r="F57" s="302"/>
      <c r="G57" s="303"/>
      <c r="H57" s="104">
        <v>1168</v>
      </c>
      <c r="I57" s="104" t="e">
        <f>ROUND(H57/#REF!*#REF!,0)</f>
        <v>#REF!</v>
      </c>
      <c r="J57" s="151">
        <v>1218</v>
      </c>
      <c r="K57" s="105" t="s">
        <v>7</v>
      </c>
    </row>
    <row r="58" spans="1:11" s="110" customFormat="1" ht="13.5" customHeight="1">
      <c r="A58" s="98" t="s">
        <v>43</v>
      </c>
      <c r="B58" s="98">
        <v>3089</v>
      </c>
      <c r="C58" s="99" t="s">
        <v>13</v>
      </c>
      <c r="D58" s="313"/>
      <c r="E58" s="325"/>
      <c r="F58" s="304"/>
      <c r="G58" s="305"/>
      <c r="H58" s="109">
        <v>1168</v>
      </c>
      <c r="I58" s="109" t="e">
        <f>ROUND(H58/#REF!*#REF!,0)</f>
        <v>#REF!</v>
      </c>
      <c r="J58" s="100">
        <v>1219</v>
      </c>
      <c r="K58" s="101" t="s">
        <v>7</v>
      </c>
    </row>
    <row r="59" spans="1:11" ht="12">
      <c r="A59" s="13" t="s">
        <v>43</v>
      </c>
      <c r="B59" s="13">
        <v>3090</v>
      </c>
      <c r="C59" s="24" t="s">
        <v>14</v>
      </c>
      <c r="D59" s="313"/>
      <c r="E59" s="326"/>
      <c r="F59" s="304"/>
      <c r="G59" s="305"/>
      <c r="H59" s="25">
        <v>38</v>
      </c>
      <c r="I59" s="25" t="e">
        <f>ROUND(H59/#REF!*#REF!,0)</f>
        <v>#REF!</v>
      </c>
      <c r="J59" s="26">
        <v>40</v>
      </c>
      <c r="K59" s="27" t="s">
        <v>8</v>
      </c>
    </row>
    <row r="60" spans="1:11" s="106" customFormat="1" ht="12">
      <c r="A60" s="102" t="s">
        <v>43</v>
      </c>
      <c r="B60" s="152">
        <v>1021</v>
      </c>
      <c r="C60" s="103" t="s">
        <v>15</v>
      </c>
      <c r="D60" s="313"/>
      <c r="E60" s="324" t="s">
        <v>198</v>
      </c>
      <c r="F60" s="302"/>
      <c r="G60" s="303"/>
      <c r="H60" s="107">
        <v>2335</v>
      </c>
      <c r="I60" s="104">
        <f>J57*2</f>
        <v>2436</v>
      </c>
      <c r="J60" s="151">
        <v>2436</v>
      </c>
      <c r="K60" s="105" t="s">
        <v>7</v>
      </c>
    </row>
    <row r="61" spans="1:11" s="110" customFormat="1" ht="12">
      <c r="A61" s="98" t="s">
        <v>43</v>
      </c>
      <c r="B61" s="98">
        <v>3091</v>
      </c>
      <c r="C61" s="99" t="s">
        <v>15</v>
      </c>
      <c r="D61" s="313"/>
      <c r="E61" s="325"/>
      <c r="F61" s="304"/>
      <c r="G61" s="305"/>
      <c r="H61" s="108">
        <v>2335</v>
      </c>
      <c r="I61" s="109">
        <f>J58*2</f>
        <v>2438</v>
      </c>
      <c r="J61" s="100">
        <v>2438</v>
      </c>
      <c r="K61" s="101" t="s">
        <v>7</v>
      </c>
    </row>
    <row r="62" spans="1:11" ht="12">
      <c r="A62" s="13" t="s">
        <v>43</v>
      </c>
      <c r="B62" s="13">
        <v>3092</v>
      </c>
      <c r="C62" s="24" t="s">
        <v>16</v>
      </c>
      <c r="D62" s="313"/>
      <c r="E62" s="326" t="s">
        <v>196</v>
      </c>
      <c r="F62" s="335"/>
      <c r="G62" s="336"/>
      <c r="H62" s="30">
        <v>77</v>
      </c>
      <c r="I62" s="25" t="e">
        <f>I59*2</f>
        <v>#REF!</v>
      </c>
      <c r="J62" s="26">
        <v>82</v>
      </c>
      <c r="K62" s="27" t="s">
        <v>8</v>
      </c>
    </row>
    <row r="63" spans="1:11" ht="12">
      <c r="A63" s="133" t="s">
        <v>43</v>
      </c>
      <c r="B63" s="133">
        <v>3093</v>
      </c>
      <c r="C63" s="24" t="s">
        <v>17</v>
      </c>
      <c r="D63" s="313"/>
      <c r="E63" s="31" t="s">
        <v>199</v>
      </c>
      <c r="F63" s="306"/>
      <c r="G63" s="307"/>
      <c r="H63" s="30">
        <v>3704</v>
      </c>
      <c r="I63" s="25" t="e">
        <f>I57*3</f>
        <v>#REF!</v>
      </c>
      <c r="J63" s="26">
        <v>279</v>
      </c>
      <c r="K63" s="310" t="s">
        <v>90</v>
      </c>
    </row>
    <row r="64" spans="1:11" ht="12">
      <c r="A64" s="133" t="s">
        <v>43</v>
      </c>
      <c r="B64" s="133">
        <v>3094</v>
      </c>
      <c r="C64" s="24" t="s">
        <v>18</v>
      </c>
      <c r="D64" s="314"/>
      <c r="E64" s="31" t="s">
        <v>200</v>
      </c>
      <c r="F64" s="306"/>
      <c r="G64" s="307"/>
      <c r="H64" s="30">
        <v>122</v>
      </c>
      <c r="I64" s="25">
        <f>J59*3</f>
        <v>120</v>
      </c>
      <c r="J64" s="26">
        <v>279</v>
      </c>
      <c r="K64" s="311"/>
    </row>
    <row r="65" spans="1:11" ht="12">
      <c r="A65" s="161" t="s">
        <v>43</v>
      </c>
      <c r="B65" s="161">
        <v>3097</v>
      </c>
      <c r="C65" s="24" t="s">
        <v>249</v>
      </c>
      <c r="D65" s="334"/>
      <c r="E65" s="160" t="s">
        <v>201</v>
      </c>
      <c r="F65" s="306"/>
      <c r="G65" s="307"/>
      <c r="H65" s="30">
        <v>270</v>
      </c>
      <c r="I65" s="30">
        <v>190</v>
      </c>
      <c r="J65" s="26">
        <v>88</v>
      </c>
      <c r="K65" s="338" t="s">
        <v>272</v>
      </c>
    </row>
    <row r="66" spans="1:11" ht="12">
      <c r="A66" s="161" t="s">
        <v>43</v>
      </c>
      <c r="B66" s="161">
        <v>3098</v>
      </c>
      <c r="C66" s="24" t="s">
        <v>250</v>
      </c>
      <c r="D66" s="334"/>
      <c r="E66" s="153" t="s">
        <v>202</v>
      </c>
      <c r="F66" s="306"/>
      <c r="G66" s="307"/>
      <c r="H66" s="30">
        <v>285</v>
      </c>
      <c r="I66" s="30">
        <v>190</v>
      </c>
      <c r="J66" s="26">
        <v>176</v>
      </c>
      <c r="K66" s="338"/>
    </row>
    <row r="67" spans="1:11" ht="12">
      <c r="A67" s="161" t="s">
        <v>43</v>
      </c>
      <c r="B67" s="161">
        <v>3807</v>
      </c>
      <c r="C67" s="24" t="s">
        <v>251</v>
      </c>
      <c r="D67" s="334"/>
      <c r="E67" s="160" t="s">
        <v>201</v>
      </c>
      <c r="F67" s="306"/>
      <c r="G67" s="307"/>
      <c r="H67" s="22"/>
      <c r="I67" s="22"/>
      <c r="J67" s="26">
        <v>72</v>
      </c>
      <c r="K67" s="338"/>
    </row>
    <row r="68" spans="1:11" ht="12">
      <c r="A68" s="161" t="s">
        <v>43</v>
      </c>
      <c r="B68" s="161">
        <v>3808</v>
      </c>
      <c r="C68" s="24" t="s">
        <v>252</v>
      </c>
      <c r="D68" s="334"/>
      <c r="E68" s="153" t="s">
        <v>202</v>
      </c>
      <c r="F68" s="306"/>
      <c r="G68" s="307"/>
      <c r="H68" s="22"/>
      <c r="I68" s="22"/>
      <c r="J68" s="26">
        <v>144</v>
      </c>
      <c r="K68" s="311"/>
    </row>
    <row r="69" spans="1:11" s="39" customFormat="1" ht="10.5" customHeight="1">
      <c r="A69" s="14"/>
      <c r="B69" s="14"/>
      <c r="C69" s="33"/>
      <c r="D69" s="15"/>
      <c r="E69" s="34"/>
      <c r="F69" s="35"/>
      <c r="G69" s="35"/>
      <c r="H69" s="36"/>
      <c r="I69" s="36"/>
      <c r="J69" s="37"/>
      <c r="K69" s="38"/>
    </row>
    <row r="70" spans="1:11" s="39" customFormat="1" ht="18" customHeight="1">
      <c r="A70" s="40" t="s">
        <v>232</v>
      </c>
      <c r="B70" s="14"/>
      <c r="C70" s="33"/>
      <c r="D70" s="15"/>
      <c r="E70" s="34"/>
      <c r="F70" s="35"/>
      <c r="G70" s="35"/>
      <c r="H70" s="36"/>
      <c r="I70" s="36"/>
      <c r="J70" s="37"/>
      <c r="K70" s="38"/>
    </row>
    <row r="71" spans="1:11" ht="13.5" customHeight="1">
      <c r="A71" s="327" t="s">
        <v>2</v>
      </c>
      <c r="B71" s="327"/>
      <c r="C71" s="337" t="s">
        <v>0</v>
      </c>
      <c r="D71" s="327" t="s">
        <v>1</v>
      </c>
      <c r="E71" s="327"/>
      <c r="F71" s="327"/>
      <c r="G71" s="327"/>
      <c r="H71" s="300" t="s">
        <v>11</v>
      </c>
      <c r="I71" s="300" t="s">
        <v>12</v>
      </c>
      <c r="J71" s="308" t="s">
        <v>6</v>
      </c>
      <c r="K71" s="300" t="s">
        <v>5</v>
      </c>
    </row>
    <row r="72" spans="1:11" ht="12">
      <c r="A72" s="13" t="s">
        <v>3</v>
      </c>
      <c r="B72" s="13" t="s">
        <v>4</v>
      </c>
      <c r="C72" s="337"/>
      <c r="D72" s="327"/>
      <c r="E72" s="327"/>
      <c r="F72" s="327"/>
      <c r="G72" s="327"/>
      <c r="H72" s="301"/>
      <c r="I72" s="301"/>
      <c r="J72" s="308"/>
      <c r="K72" s="301"/>
    </row>
    <row r="73" spans="1:11" s="106" customFormat="1" ht="13.5" customHeight="1">
      <c r="A73" s="102" t="s">
        <v>43</v>
      </c>
      <c r="B73" s="152">
        <v>6511</v>
      </c>
      <c r="C73" s="103" t="s">
        <v>234</v>
      </c>
      <c r="D73" s="312" t="s">
        <v>240</v>
      </c>
      <c r="E73" s="324" t="s">
        <v>197</v>
      </c>
      <c r="F73" s="318" t="s">
        <v>233</v>
      </c>
      <c r="G73" s="319"/>
      <c r="H73" s="104">
        <v>1168</v>
      </c>
      <c r="I73" s="104" t="e">
        <f>ROUND(H73/#REF!*#REF!,0)</f>
        <v>#REF!</v>
      </c>
      <c r="J73" s="151">
        <v>959</v>
      </c>
      <c r="K73" s="105" t="s">
        <v>7</v>
      </c>
    </row>
    <row r="74" spans="1:11" s="110" customFormat="1" ht="13.5" customHeight="1">
      <c r="A74" s="98" t="s">
        <v>43</v>
      </c>
      <c r="B74" s="98">
        <v>5025</v>
      </c>
      <c r="C74" s="99" t="s">
        <v>234</v>
      </c>
      <c r="D74" s="313"/>
      <c r="E74" s="325"/>
      <c r="F74" s="320"/>
      <c r="G74" s="321"/>
      <c r="H74" s="109">
        <v>1168</v>
      </c>
      <c r="I74" s="109" t="e">
        <f>ROUND(H74/#REF!*#REF!,0)</f>
        <v>#REF!</v>
      </c>
      <c r="J74" s="100">
        <v>960</v>
      </c>
      <c r="K74" s="101" t="s">
        <v>7</v>
      </c>
    </row>
    <row r="75" spans="1:11" ht="12">
      <c r="A75" s="13" t="s">
        <v>43</v>
      </c>
      <c r="B75" s="13">
        <v>5026</v>
      </c>
      <c r="C75" s="24" t="s">
        <v>235</v>
      </c>
      <c r="D75" s="313"/>
      <c r="E75" s="326"/>
      <c r="F75" s="320"/>
      <c r="G75" s="321"/>
      <c r="H75" s="25">
        <v>38</v>
      </c>
      <c r="I75" s="25" t="e">
        <f>ROUND(H75/H83*J83,0)</f>
        <v>#VALUE!</v>
      </c>
      <c r="J75" s="26">
        <v>32</v>
      </c>
      <c r="K75" s="27" t="s">
        <v>8</v>
      </c>
    </row>
    <row r="76" spans="1:11" s="106" customFormat="1" ht="12">
      <c r="A76" s="102" t="s">
        <v>43</v>
      </c>
      <c r="B76" s="152">
        <v>6512</v>
      </c>
      <c r="C76" s="103" t="s">
        <v>236</v>
      </c>
      <c r="D76" s="313"/>
      <c r="E76" s="324" t="s">
        <v>198</v>
      </c>
      <c r="F76" s="320"/>
      <c r="G76" s="321"/>
      <c r="H76" s="107">
        <v>2335</v>
      </c>
      <c r="I76" s="104">
        <f>J73*2</f>
        <v>1918</v>
      </c>
      <c r="J76" s="151">
        <v>1918</v>
      </c>
      <c r="K76" s="105" t="s">
        <v>7</v>
      </c>
    </row>
    <row r="77" spans="1:11" s="110" customFormat="1" ht="12">
      <c r="A77" s="98" t="s">
        <v>43</v>
      </c>
      <c r="B77" s="98">
        <v>5027</v>
      </c>
      <c r="C77" s="99" t="s">
        <v>236</v>
      </c>
      <c r="D77" s="313"/>
      <c r="E77" s="325"/>
      <c r="F77" s="320"/>
      <c r="G77" s="321"/>
      <c r="H77" s="108">
        <v>2335</v>
      </c>
      <c r="I77" s="109">
        <f>J74*2</f>
        <v>1920</v>
      </c>
      <c r="J77" s="100">
        <v>1920</v>
      </c>
      <c r="K77" s="101" t="s">
        <v>7</v>
      </c>
    </row>
    <row r="78" spans="1:11" ht="12">
      <c r="A78" s="181" t="s">
        <v>43</v>
      </c>
      <c r="B78" s="181">
        <v>5028</v>
      </c>
      <c r="C78" s="24" t="s">
        <v>237</v>
      </c>
      <c r="D78" s="313"/>
      <c r="E78" s="326" t="s">
        <v>196</v>
      </c>
      <c r="F78" s="320"/>
      <c r="G78" s="321"/>
      <c r="H78" s="30">
        <v>77</v>
      </c>
      <c r="I78" s="25" t="e">
        <f>I75*2</f>
        <v>#VALUE!</v>
      </c>
      <c r="J78" s="26">
        <v>64</v>
      </c>
      <c r="K78" s="180" t="s">
        <v>8</v>
      </c>
    </row>
    <row r="79" spans="1:11" ht="12">
      <c r="A79" s="207" t="s">
        <v>43</v>
      </c>
      <c r="B79" s="207">
        <v>5029</v>
      </c>
      <c r="C79" s="24" t="s">
        <v>238</v>
      </c>
      <c r="D79" s="313"/>
      <c r="E79" s="205" t="s">
        <v>199</v>
      </c>
      <c r="F79" s="320"/>
      <c r="G79" s="321"/>
      <c r="H79" s="30">
        <v>3704</v>
      </c>
      <c r="I79" s="25" t="e">
        <f>I73*3</f>
        <v>#REF!</v>
      </c>
      <c r="J79" s="26">
        <v>214</v>
      </c>
      <c r="K79" s="310" t="s">
        <v>90</v>
      </c>
    </row>
    <row r="80" spans="1:11" ht="12">
      <c r="A80" s="181" t="s">
        <v>43</v>
      </c>
      <c r="B80" s="181">
        <v>5030</v>
      </c>
      <c r="C80" s="24" t="s">
        <v>239</v>
      </c>
      <c r="D80" s="314"/>
      <c r="E80" s="154" t="s">
        <v>200</v>
      </c>
      <c r="F80" s="322"/>
      <c r="G80" s="323"/>
      <c r="H80" s="30">
        <v>122</v>
      </c>
      <c r="I80" s="25">
        <f>J75*3</f>
        <v>96</v>
      </c>
      <c r="J80" s="26">
        <v>214</v>
      </c>
      <c r="K80" s="311"/>
    </row>
    <row r="81" spans="1:11" ht="9.75" customHeight="1" hidden="1">
      <c r="A81" s="4"/>
      <c r="B81" s="4"/>
      <c r="C81" s="17"/>
      <c r="D81" s="5"/>
      <c r="E81" s="5"/>
      <c r="F81" s="16"/>
      <c r="G81" s="16"/>
      <c r="H81" s="22"/>
      <c r="I81" s="22"/>
      <c r="J81" s="42"/>
      <c r="K81" s="43"/>
    </row>
    <row r="82" spans="1:11" ht="18" customHeight="1">
      <c r="A82" s="44" t="s">
        <v>9</v>
      </c>
      <c r="B82" s="4"/>
      <c r="C82" s="17"/>
      <c r="D82" s="5"/>
      <c r="E82" s="41"/>
      <c r="F82" s="16"/>
      <c r="G82" s="16"/>
      <c r="H82" s="22"/>
      <c r="I82" s="22"/>
      <c r="J82" s="42"/>
      <c r="K82" s="43"/>
    </row>
    <row r="83" spans="1:11" ht="13.5" customHeight="1">
      <c r="A83" s="327" t="s">
        <v>2</v>
      </c>
      <c r="B83" s="327"/>
      <c r="C83" s="337" t="s">
        <v>0</v>
      </c>
      <c r="D83" s="327" t="s">
        <v>1</v>
      </c>
      <c r="E83" s="327"/>
      <c r="F83" s="327"/>
      <c r="G83" s="327"/>
      <c r="H83" s="300" t="s">
        <v>11</v>
      </c>
      <c r="I83" s="300" t="s">
        <v>12</v>
      </c>
      <c r="J83" s="308" t="s">
        <v>6</v>
      </c>
      <c r="K83" s="300" t="s">
        <v>5</v>
      </c>
    </row>
    <row r="84" spans="1:11" ht="12">
      <c r="A84" s="13" t="s">
        <v>3</v>
      </c>
      <c r="B84" s="13" t="s">
        <v>4</v>
      </c>
      <c r="C84" s="337"/>
      <c r="D84" s="327"/>
      <c r="E84" s="327"/>
      <c r="F84" s="327"/>
      <c r="G84" s="327"/>
      <c r="H84" s="301"/>
      <c r="I84" s="301"/>
      <c r="J84" s="308"/>
      <c r="K84" s="301"/>
    </row>
    <row r="85" spans="1:11" ht="13.5" customHeight="1">
      <c r="A85" s="211" t="s">
        <v>43</v>
      </c>
      <c r="B85" s="211">
        <v>3099</v>
      </c>
      <c r="C85" s="24" t="s">
        <v>203</v>
      </c>
      <c r="D85" s="312" t="s">
        <v>240</v>
      </c>
      <c r="E85" s="331" t="s">
        <v>197</v>
      </c>
      <c r="F85" s="318" t="s">
        <v>205</v>
      </c>
      <c r="G85" s="319"/>
      <c r="H85" s="25">
        <v>1168</v>
      </c>
      <c r="I85" s="25" t="e">
        <f>ROUND(H85/H92*J92,0)</f>
        <v>#DIV/0!</v>
      </c>
      <c r="J85" s="26">
        <v>853</v>
      </c>
      <c r="K85" s="210" t="s">
        <v>7</v>
      </c>
    </row>
    <row r="86" spans="1:11" ht="12">
      <c r="A86" s="13" t="s">
        <v>43</v>
      </c>
      <c r="B86" s="13">
        <v>3100</v>
      </c>
      <c r="C86" s="24" t="s">
        <v>19</v>
      </c>
      <c r="D86" s="313"/>
      <c r="E86" s="333"/>
      <c r="F86" s="320"/>
      <c r="G86" s="321"/>
      <c r="H86" s="25">
        <v>38</v>
      </c>
      <c r="I86" s="25" t="e">
        <f>ROUND(H86/#REF!*#REF!,0)</f>
        <v>#REF!</v>
      </c>
      <c r="J86" s="26">
        <v>28</v>
      </c>
      <c r="K86" s="27" t="s">
        <v>8</v>
      </c>
    </row>
    <row r="87" spans="1:11" s="106" customFormat="1" ht="12">
      <c r="A87" s="102" t="s">
        <v>43</v>
      </c>
      <c r="B87" s="152">
        <v>1023</v>
      </c>
      <c r="C87" s="103" t="s">
        <v>20</v>
      </c>
      <c r="D87" s="313"/>
      <c r="E87" s="331" t="s">
        <v>198</v>
      </c>
      <c r="F87" s="320"/>
      <c r="G87" s="321"/>
      <c r="H87" s="107">
        <v>2335</v>
      </c>
      <c r="I87" s="104">
        <f>J85*2</f>
        <v>1706</v>
      </c>
      <c r="J87" s="151">
        <v>1705</v>
      </c>
      <c r="K87" s="105" t="s">
        <v>7</v>
      </c>
    </row>
    <row r="88" spans="1:11" s="110" customFormat="1" ht="12">
      <c r="A88" s="98" t="s">
        <v>43</v>
      </c>
      <c r="B88" s="98">
        <v>3101</v>
      </c>
      <c r="C88" s="99" t="s">
        <v>20</v>
      </c>
      <c r="D88" s="313"/>
      <c r="E88" s="332"/>
      <c r="F88" s="320"/>
      <c r="G88" s="321"/>
      <c r="H88" s="108">
        <v>2335</v>
      </c>
      <c r="I88" s="109" t="e">
        <f>#REF!*2</f>
        <v>#REF!</v>
      </c>
      <c r="J88" s="100">
        <v>1707</v>
      </c>
      <c r="K88" s="101" t="s">
        <v>7</v>
      </c>
    </row>
    <row r="89" spans="1:11" ht="12">
      <c r="A89" s="13" t="s">
        <v>43</v>
      </c>
      <c r="B89" s="13">
        <v>3102</v>
      </c>
      <c r="C89" s="24" t="s">
        <v>21</v>
      </c>
      <c r="D89" s="313"/>
      <c r="E89" s="333" t="s">
        <v>196</v>
      </c>
      <c r="F89" s="320"/>
      <c r="G89" s="321"/>
      <c r="H89" s="30">
        <v>77</v>
      </c>
      <c r="I89" s="25" t="e">
        <f>I86*2</f>
        <v>#REF!</v>
      </c>
      <c r="J89" s="26">
        <v>57</v>
      </c>
      <c r="K89" s="27" t="s">
        <v>8</v>
      </c>
    </row>
    <row r="90" spans="1:11" ht="12">
      <c r="A90" s="133" t="s">
        <v>43</v>
      </c>
      <c r="B90" s="133">
        <v>3103</v>
      </c>
      <c r="C90" s="24" t="s">
        <v>22</v>
      </c>
      <c r="D90" s="313"/>
      <c r="E90" s="155" t="s">
        <v>199</v>
      </c>
      <c r="F90" s="320"/>
      <c r="G90" s="321"/>
      <c r="H90" s="30">
        <v>3704</v>
      </c>
      <c r="I90" s="25" t="e">
        <f>I85*3</f>
        <v>#DIV/0!</v>
      </c>
      <c r="J90" s="26">
        <v>195</v>
      </c>
      <c r="K90" s="310" t="s">
        <v>90</v>
      </c>
    </row>
    <row r="91" spans="1:11" ht="12">
      <c r="A91" s="133" t="s">
        <v>43</v>
      </c>
      <c r="B91" s="133">
        <v>3104</v>
      </c>
      <c r="C91" s="24" t="s">
        <v>23</v>
      </c>
      <c r="D91" s="314"/>
      <c r="E91" s="45" t="s">
        <v>200</v>
      </c>
      <c r="F91" s="322"/>
      <c r="G91" s="323"/>
      <c r="H91" s="30">
        <v>122</v>
      </c>
      <c r="I91" s="25">
        <f>J86*3</f>
        <v>84</v>
      </c>
      <c r="J91" s="26">
        <v>195</v>
      </c>
      <c r="K91" s="311"/>
    </row>
    <row r="92" spans="1:11" ht="7.5" customHeight="1">
      <c r="A92" s="4"/>
      <c r="B92" s="4"/>
      <c r="C92" s="17"/>
      <c r="D92" s="5"/>
      <c r="E92" s="41"/>
      <c r="F92" s="16"/>
      <c r="G92" s="16"/>
      <c r="H92" s="22"/>
      <c r="I92" s="22"/>
      <c r="J92" s="42"/>
      <c r="K92" s="43"/>
    </row>
    <row r="93" spans="1:11" ht="18" customHeight="1">
      <c r="A93" s="44" t="s">
        <v>224</v>
      </c>
      <c r="B93" s="4"/>
      <c r="C93" s="17"/>
      <c r="D93" s="5"/>
      <c r="E93" s="41"/>
      <c r="F93" s="16"/>
      <c r="G93" s="16"/>
      <c r="H93" s="22"/>
      <c r="I93" s="22"/>
      <c r="J93" s="42"/>
      <c r="K93" s="43"/>
    </row>
    <row r="94" spans="1:11" ht="13.5" customHeight="1">
      <c r="A94" s="327" t="s">
        <v>2</v>
      </c>
      <c r="B94" s="327"/>
      <c r="C94" s="337" t="s">
        <v>0</v>
      </c>
      <c r="D94" s="327" t="s">
        <v>1</v>
      </c>
      <c r="E94" s="327"/>
      <c r="F94" s="327"/>
      <c r="G94" s="327"/>
      <c r="H94" s="300" t="s">
        <v>11</v>
      </c>
      <c r="I94" s="300" t="s">
        <v>12</v>
      </c>
      <c r="J94" s="308" t="s">
        <v>6</v>
      </c>
      <c r="K94" s="300" t="s">
        <v>5</v>
      </c>
    </row>
    <row r="95" spans="1:11" ht="12">
      <c r="A95" s="13" t="s">
        <v>3</v>
      </c>
      <c r="B95" s="13" t="s">
        <v>4</v>
      </c>
      <c r="C95" s="337"/>
      <c r="D95" s="327"/>
      <c r="E95" s="327"/>
      <c r="F95" s="327"/>
      <c r="G95" s="327"/>
      <c r="H95" s="301"/>
      <c r="I95" s="301"/>
      <c r="J95" s="308"/>
      <c r="K95" s="301"/>
    </row>
    <row r="96" spans="1:11" ht="13.5" customHeight="1">
      <c r="A96" s="211" t="s">
        <v>43</v>
      </c>
      <c r="B96" s="211">
        <v>3105</v>
      </c>
      <c r="C96" s="24" t="s">
        <v>204</v>
      </c>
      <c r="D96" s="312" t="s">
        <v>240</v>
      </c>
      <c r="E96" s="331" t="s">
        <v>197</v>
      </c>
      <c r="F96" s="318" t="s">
        <v>225</v>
      </c>
      <c r="G96" s="319"/>
      <c r="H96" s="25">
        <v>1168</v>
      </c>
      <c r="I96" s="25" t="e">
        <f>ROUND(H96/#REF!*#REF!,0)</f>
        <v>#REF!</v>
      </c>
      <c r="J96" s="26">
        <v>853</v>
      </c>
      <c r="K96" s="210" t="s">
        <v>7</v>
      </c>
    </row>
    <row r="97" spans="1:11" ht="12">
      <c r="A97" s="13" t="s">
        <v>43</v>
      </c>
      <c r="B97" s="13">
        <v>3106</v>
      </c>
      <c r="C97" s="24" t="s">
        <v>24</v>
      </c>
      <c r="D97" s="313"/>
      <c r="E97" s="333"/>
      <c r="F97" s="320"/>
      <c r="G97" s="321"/>
      <c r="H97" s="25">
        <v>38</v>
      </c>
      <c r="I97" s="25">
        <f>ROUND(H97/H110*J110,0)</f>
        <v>40</v>
      </c>
      <c r="J97" s="26">
        <v>28</v>
      </c>
      <c r="K97" s="27" t="s">
        <v>8</v>
      </c>
    </row>
    <row r="98" spans="1:11" s="106" customFormat="1" ht="12">
      <c r="A98" s="102" t="s">
        <v>43</v>
      </c>
      <c r="B98" s="152">
        <v>1030</v>
      </c>
      <c r="C98" s="103" t="s">
        <v>25</v>
      </c>
      <c r="D98" s="313"/>
      <c r="E98" s="331" t="s">
        <v>198</v>
      </c>
      <c r="F98" s="320"/>
      <c r="G98" s="321"/>
      <c r="H98" s="107">
        <v>2335</v>
      </c>
      <c r="I98" s="104">
        <f>J96*2</f>
        <v>1706</v>
      </c>
      <c r="J98" s="151">
        <v>1705</v>
      </c>
      <c r="K98" s="105" t="s">
        <v>7</v>
      </c>
    </row>
    <row r="99" spans="1:11" s="110" customFormat="1" ht="12">
      <c r="A99" s="98" t="s">
        <v>43</v>
      </c>
      <c r="B99" s="98">
        <v>3107</v>
      </c>
      <c r="C99" s="99" t="s">
        <v>25</v>
      </c>
      <c r="D99" s="313"/>
      <c r="E99" s="332"/>
      <c r="F99" s="320"/>
      <c r="G99" s="321"/>
      <c r="H99" s="108">
        <v>2335</v>
      </c>
      <c r="I99" s="109" t="e">
        <f>#REF!*2</f>
        <v>#REF!</v>
      </c>
      <c r="J99" s="100">
        <v>1707</v>
      </c>
      <c r="K99" s="101" t="s">
        <v>7</v>
      </c>
    </row>
    <row r="100" spans="1:11" ht="12">
      <c r="A100" s="13" t="s">
        <v>43</v>
      </c>
      <c r="B100" s="13">
        <v>3108</v>
      </c>
      <c r="C100" s="24" t="s">
        <v>26</v>
      </c>
      <c r="D100" s="313"/>
      <c r="E100" s="333" t="s">
        <v>196</v>
      </c>
      <c r="F100" s="320"/>
      <c r="G100" s="321"/>
      <c r="H100" s="30">
        <v>77</v>
      </c>
      <c r="I100" s="25">
        <f>I97*2</f>
        <v>80</v>
      </c>
      <c r="J100" s="26">
        <v>57</v>
      </c>
      <c r="K100" s="27" t="s">
        <v>8</v>
      </c>
    </row>
    <row r="101" spans="1:11" ht="12">
      <c r="A101" s="133" t="s">
        <v>43</v>
      </c>
      <c r="B101" s="133">
        <v>3109</v>
      </c>
      <c r="C101" s="24" t="s">
        <v>27</v>
      </c>
      <c r="D101" s="313"/>
      <c r="E101" s="155" t="s">
        <v>199</v>
      </c>
      <c r="F101" s="320"/>
      <c r="G101" s="321"/>
      <c r="H101" s="30">
        <v>3704</v>
      </c>
      <c r="I101" s="25" t="e">
        <f>I96*3</f>
        <v>#REF!</v>
      </c>
      <c r="J101" s="26">
        <v>195</v>
      </c>
      <c r="K101" s="310" t="s">
        <v>90</v>
      </c>
    </row>
    <row r="102" spans="1:11" ht="12">
      <c r="A102" s="133" t="s">
        <v>43</v>
      </c>
      <c r="B102" s="133">
        <v>3110</v>
      </c>
      <c r="C102" s="24" t="s">
        <v>28</v>
      </c>
      <c r="D102" s="314"/>
      <c r="E102" s="45" t="s">
        <v>200</v>
      </c>
      <c r="F102" s="322"/>
      <c r="G102" s="323"/>
      <c r="H102" s="30">
        <v>122</v>
      </c>
      <c r="I102" s="25">
        <f>J97*3</f>
        <v>84</v>
      </c>
      <c r="J102" s="26">
        <v>195</v>
      </c>
      <c r="K102" s="311"/>
    </row>
    <row r="103" spans="1:11" ht="12">
      <c r="A103" s="4"/>
      <c r="B103" s="4"/>
      <c r="C103" s="17"/>
      <c r="D103" s="5"/>
      <c r="E103" s="5"/>
      <c r="F103" s="16"/>
      <c r="G103" s="16"/>
      <c r="H103" s="22"/>
      <c r="I103" s="22"/>
      <c r="J103" s="42"/>
      <c r="K103" s="43"/>
    </row>
    <row r="104" spans="1:13" ht="18.75">
      <c r="A104" s="2" t="s">
        <v>46</v>
      </c>
      <c r="B104" s="16"/>
      <c r="C104" s="17"/>
      <c r="D104" s="18"/>
      <c r="E104" s="18"/>
      <c r="F104" s="19"/>
      <c r="G104" s="19"/>
      <c r="H104" s="20"/>
      <c r="I104" s="20"/>
      <c r="J104" s="20"/>
      <c r="K104" s="21"/>
      <c r="L104" s="22"/>
      <c r="M104" s="23"/>
    </row>
    <row r="105" spans="1:11" ht="13.5" customHeight="1">
      <c r="A105" s="327" t="s">
        <v>2</v>
      </c>
      <c r="B105" s="327"/>
      <c r="C105" s="337" t="s">
        <v>0</v>
      </c>
      <c r="D105" s="327" t="s">
        <v>1</v>
      </c>
      <c r="E105" s="327"/>
      <c r="F105" s="327"/>
      <c r="G105" s="327"/>
      <c r="H105" s="300" t="s">
        <v>11</v>
      </c>
      <c r="I105" s="300" t="s">
        <v>12</v>
      </c>
      <c r="J105" s="308" t="s">
        <v>6</v>
      </c>
      <c r="K105" s="300" t="s">
        <v>5</v>
      </c>
    </row>
    <row r="106" spans="1:11" ht="12">
      <c r="A106" s="13" t="s">
        <v>3</v>
      </c>
      <c r="B106" s="13" t="s">
        <v>4</v>
      </c>
      <c r="C106" s="337"/>
      <c r="D106" s="327"/>
      <c r="E106" s="327"/>
      <c r="F106" s="327"/>
      <c r="G106" s="327"/>
      <c r="H106" s="301"/>
      <c r="I106" s="301"/>
      <c r="J106" s="308"/>
      <c r="K106" s="301"/>
    </row>
    <row r="107" spans="1:11" s="106" customFormat="1" ht="13.5" customHeight="1">
      <c r="A107" s="102" t="s">
        <v>43</v>
      </c>
      <c r="B107" s="152">
        <v>1031</v>
      </c>
      <c r="C107" s="103" t="s">
        <v>13</v>
      </c>
      <c r="D107" s="312" t="s">
        <v>240</v>
      </c>
      <c r="E107" s="324" t="s">
        <v>197</v>
      </c>
      <c r="F107" s="302"/>
      <c r="G107" s="303"/>
      <c r="H107" s="104">
        <v>1168</v>
      </c>
      <c r="I107" s="104" t="e">
        <f>ROUND(H107/#REF!*#REF!,0)</f>
        <v>#REF!</v>
      </c>
      <c r="J107" s="151">
        <v>1218</v>
      </c>
      <c r="K107" s="105" t="s">
        <v>7</v>
      </c>
    </row>
    <row r="108" spans="1:11" s="110" customFormat="1" ht="13.5" customHeight="1">
      <c r="A108" s="98" t="s">
        <v>43</v>
      </c>
      <c r="B108" s="98">
        <v>3111</v>
      </c>
      <c r="C108" s="99" t="s">
        <v>13</v>
      </c>
      <c r="D108" s="313"/>
      <c r="E108" s="325"/>
      <c r="F108" s="304"/>
      <c r="G108" s="305"/>
      <c r="H108" s="109">
        <v>1168</v>
      </c>
      <c r="I108" s="109" t="e">
        <f>ROUND(H108/#REF!*#REF!,0)</f>
        <v>#REF!</v>
      </c>
      <c r="J108" s="100">
        <v>1219</v>
      </c>
      <c r="K108" s="101" t="s">
        <v>7</v>
      </c>
    </row>
    <row r="109" spans="1:11" ht="12">
      <c r="A109" s="13" t="s">
        <v>43</v>
      </c>
      <c r="B109" s="13">
        <v>3112</v>
      </c>
      <c r="C109" s="24" t="s">
        <v>14</v>
      </c>
      <c r="D109" s="313"/>
      <c r="E109" s="326"/>
      <c r="F109" s="304"/>
      <c r="G109" s="305"/>
      <c r="H109" s="25">
        <v>38</v>
      </c>
      <c r="I109" s="25" t="e">
        <f>ROUND(H109/#REF!*#REF!,0)</f>
        <v>#REF!</v>
      </c>
      <c r="J109" s="26">
        <v>40</v>
      </c>
      <c r="K109" s="27" t="s">
        <v>8</v>
      </c>
    </row>
    <row r="110" spans="1:11" s="106" customFormat="1" ht="12">
      <c r="A110" s="102" t="s">
        <v>43</v>
      </c>
      <c r="B110" s="152">
        <v>1032</v>
      </c>
      <c r="C110" s="103" t="s">
        <v>15</v>
      </c>
      <c r="D110" s="313"/>
      <c r="E110" s="324" t="s">
        <v>198</v>
      </c>
      <c r="F110" s="302"/>
      <c r="G110" s="303"/>
      <c r="H110" s="107">
        <v>2335</v>
      </c>
      <c r="I110" s="104">
        <f>J107*2</f>
        <v>2436</v>
      </c>
      <c r="J110" s="151">
        <v>2436</v>
      </c>
      <c r="K110" s="105" t="s">
        <v>7</v>
      </c>
    </row>
    <row r="111" spans="1:11" s="110" customFormat="1" ht="12">
      <c r="A111" s="98" t="s">
        <v>43</v>
      </c>
      <c r="B111" s="98">
        <v>3113</v>
      </c>
      <c r="C111" s="99" t="s">
        <v>15</v>
      </c>
      <c r="D111" s="313"/>
      <c r="E111" s="325"/>
      <c r="F111" s="304"/>
      <c r="G111" s="305"/>
      <c r="H111" s="108">
        <v>2335</v>
      </c>
      <c r="I111" s="109">
        <f>J108*2</f>
        <v>2438</v>
      </c>
      <c r="J111" s="100">
        <v>2438</v>
      </c>
      <c r="K111" s="101" t="s">
        <v>7</v>
      </c>
    </row>
    <row r="112" spans="1:11" ht="12">
      <c r="A112" s="13" t="s">
        <v>43</v>
      </c>
      <c r="B112" s="13">
        <v>3114</v>
      </c>
      <c r="C112" s="24" t="s">
        <v>16</v>
      </c>
      <c r="D112" s="313"/>
      <c r="E112" s="326" t="s">
        <v>196</v>
      </c>
      <c r="F112" s="335"/>
      <c r="G112" s="336"/>
      <c r="H112" s="30">
        <v>77</v>
      </c>
      <c r="I112" s="25" t="e">
        <f>I109*2</f>
        <v>#REF!</v>
      </c>
      <c r="J112" s="26">
        <v>82</v>
      </c>
      <c r="K112" s="27" t="s">
        <v>8</v>
      </c>
    </row>
    <row r="113" spans="1:11" ht="12">
      <c r="A113" s="133" t="s">
        <v>43</v>
      </c>
      <c r="B113" s="133">
        <v>3115</v>
      </c>
      <c r="C113" s="24" t="s">
        <v>17</v>
      </c>
      <c r="D113" s="313"/>
      <c r="E113" s="31" t="s">
        <v>199</v>
      </c>
      <c r="F113" s="306"/>
      <c r="G113" s="307"/>
      <c r="H113" s="30">
        <v>3704</v>
      </c>
      <c r="I113" s="25" t="e">
        <f>I107*3</f>
        <v>#REF!</v>
      </c>
      <c r="J113" s="26">
        <v>279</v>
      </c>
      <c r="K113" s="310" t="s">
        <v>90</v>
      </c>
    </row>
    <row r="114" spans="1:11" ht="12">
      <c r="A114" s="133" t="s">
        <v>43</v>
      </c>
      <c r="B114" s="133">
        <v>3116</v>
      </c>
      <c r="C114" s="24" t="s">
        <v>18</v>
      </c>
      <c r="D114" s="314"/>
      <c r="E114" s="31" t="s">
        <v>200</v>
      </c>
      <c r="F114" s="306"/>
      <c r="G114" s="307"/>
      <c r="H114" s="30">
        <v>122</v>
      </c>
      <c r="I114" s="25">
        <f>J109*3</f>
        <v>120</v>
      </c>
      <c r="J114" s="26">
        <v>279</v>
      </c>
      <c r="K114" s="311"/>
    </row>
    <row r="115" spans="1:11" ht="15" customHeight="1">
      <c r="A115" s="161" t="s">
        <v>43</v>
      </c>
      <c r="B115" s="161">
        <v>3119</v>
      </c>
      <c r="C115" s="24" t="s">
        <v>249</v>
      </c>
      <c r="D115" s="334"/>
      <c r="E115" s="160" t="s">
        <v>201</v>
      </c>
      <c r="F115" s="306"/>
      <c r="G115" s="307"/>
      <c r="H115" s="30">
        <v>270</v>
      </c>
      <c r="I115" s="30">
        <v>190</v>
      </c>
      <c r="J115" s="26">
        <v>88</v>
      </c>
      <c r="K115" s="338" t="s">
        <v>273</v>
      </c>
    </row>
    <row r="116" spans="1:11" ht="15" customHeight="1">
      <c r="A116" s="161" t="s">
        <v>43</v>
      </c>
      <c r="B116" s="161">
        <v>3120</v>
      </c>
      <c r="C116" s="24" t="s">
        <v>250</v>
      </c>
      <c r="D116" s="334"/>
      <c r="E116" s="153" t="s">
        <v>202</v>
      </c>
      <c r="F116" s="306"/>
      <c r="G116" s="307"/>
      <c r="H116" s="30">
        <v>285</v>
      </c>
      <c r="I116" s="30">
        <v>190</v>
      </c>
      <c r="J116" s="26">
        <v>176</v>
      </c>
      <c r="K116" s="338"/>
    </row>
    <row r="117" spans="1:11" ht="15" customHeight="1">
      <c r="A117" s="161" t="s">
        <v>43</v>
      </c>
      <c r="B117" s="161">
        <v>3809</v>
      </c>
      <c r="C117" s="24" t="s">
        <v>251</v>
      </c>
      <c r="D117" s="334"/>
      <c r="E117" s="160" t="s">
        <v>201</v>
      </c>
      <c r="F117" s="306"/>
      <c r="G117" s="307"/>
      <c r="H117" s="22"/>
      <c r="I117" s="22"/>
      <c r="J117" s="26">
        <v>72</v>
      </c>
      <c r="K117" s="338"/>
    </row>
    <row r="118" spans="1:11" ht="15" customHeight="1">
      <c r="A118" s="161" t="s">
        <v>43</v>
      </c>
      <c r="B118" s="161">
        <v>3810</v>
      </c>
      <c r="C118" s="24" t="s">
        <v>252</v>
      </c>
      <c r="D118" s="334"/>
      <c r="E118" s="153" t="s">
        <v>202</v>
      </c>
      <c r="F118" s="306"/>
      <c r="G118" s="307"/>
      <c r="H118" s="22"/>
      <c r="I118" s="22"/>
      <c r="J118" s="26">
        <v>144</v>
      </c>
      <c r="K118" s="311"/>
    </row>
    <row r="119" spans="1:11" s="39" customFormat="1" ht="10.5" customHeight="1">
      <c r="A119" s="14"/>
      <c r="B119" s="14"/>
      <c r="C119" s="33"/>
      <c r="D119" s="15"/>
      <c r="E119" s="34"/>
      <c r="F119" s="35"/>
      <c r="G119" s="35"/>
      <c r="H119" s="36"/>
      <c r="I119" s="36"/>
      <c r="J119" s="37"/>
      <c r="K119" s="38"/>
    </row>
    <row r="120" spans="1:11" s="39" customFormat="1" ht="18" customHeight="1">
      <c r="A120" s="40" t="s">
        <v>232</v>
      </c>
      <c r="B120" s="14"/>
      <c r="C120" s="33"/>
      <c r="D120" s="15"/>
      <c r="E120" s="34"/>
      <c r="F120" s="35"/>
      <c r="G120" s="35"/>
      <c r="H120" s="36"/>
      <c r="I120" s="36"/>
      <c r="J120" s="37"/>
      <c r="K120" s="38"/>
    </row>
    <row r="121" spans="1:11" ht="13.5" customHeight="1">
      <c r="A121" s="327" t="s">
        <v>2</v>
      </c>
      <c r="B121" s="327"/>
      <c r="C121" s="337" t="s">
        <v>0</v>
      </c>
      <c r="D121" s="327" t="s">
        <v>1</v>
      </c>
      <c r="E121" s="327"/>
      <c r="F121" s="327"/>
      <c r="G121" s="327"/>
      <c r="H121" s="300" t="s">
        <v>11</v>
      </c>
      <c r="I121" s="300" t="s">
        <v>12</v>
      </c>
      <c r="J121" s="308" t="s">
        <v>6</v>
      </c>
      <c r="K121" s="300" t="s">
        <v>5</v>
      </c>
    </row>
    <row r="122" spans="1:11" ht="12">
      <c r="A122" s="13" t="s">
        <v>3</v>
      </c>
      <c r="B122" s="13" t="s">
        <v>4</v>
      </c>
      <c r="C122" s="337"/>
      <c r="D122" s="327"/>
      <c r="E122" s="327"/>
      <c r="F122" s="327"/>
      <c r="G122" s="327"/>
      <c r="H122" s="301"/>
      <c r="I122" s="301"/>
      <c r="J122" s="308"/>
      <c r="K122" s="301"/>
    </row>
    <row r="123" spans="1:11" s="106" customFormat="1" ht="13.5" customHeight="1">
      <c r="A123" s="102" t="s">
        <v>43</v>
      </c>
      <c r="B123" s="152">
        <v>6515</v>
      </c>
      <c r="C123" s="103" t="s">
        <v>234</v>
      </c>
      <c r="D123" s="312" t="s">
        <v>240</v>
      </c>
      <c r="E123" s="324" t="s">
        <v>197</v>
      </c>
      <c r="F123" s="318" t="s">
        <v>233</v>
      </c>
      <c r="G123" s="319"/>
      <c r="H123" s="104">
        <v>1168</v>
      </c>
      <c r="I123" s="104" t="e">
        <f>ROUND(H123/#REF!*#REF!,0)</f>
        <v>#REF!</v>
      </c>
      <c r="J123" s="151">
        <v>959</v>
      </c>
      <c r="K123" s="105" t="s">
        <v>7</v>
      </c>
    </row>
    <row r="124" spans="1:11" s="110" customFormat="1" ht="13.5" customHeight="1">
      <c r="A124" s="98" t="s">
        <v>43</v>
      </c>
      <c r="B124" s="98">
        <v>5031</v>
      </c>
      <c r="C124" s="99" t="s">
        <v>234</v>
      </c>
      <c r="D124" s="313"/>
      <c r="E124" s="325"/>
      <c r="F124" s="320"/>
      <c r="G124" s="321"/>
      <c r="H124" s="109">
        <v>1168</v>
      </c>
      <c r="I124" s="109" t="e">
        <f>ROUND(H124/#REF!*#REF!,0)</f>
        <v>#REF!</v>
      </c>
      <c r="J124" s="100">
        <v>960</v>
      </c>
      <c r="K124" s="101" t="s">
        <v>7</v>
      </c>
    </row>
    <row r="125" spans="1:11" ht="12">
      <c r="A125" s="13" t="s">
        <v>43</v>
      </c>
      <c r="B125" s="13">
        <v>5032</v>
      </c>
      <c r="C125" s="24" t="s">
        <v>235</v>
      </c>
      <c r="D125" s="313"/>
      <c r="E125" s="326"/>
      <c r="F125" s="320"/>
      <c r="G125" s="321"/>
      <c r="H125" s="25">
        <v>38</v>
      </c>
      <c r="I125" s="25" t="e">
        <f>ROUND(H125/H133*J133,0)</f>
        <v>#VALUE!</v>
      </c>
      <c r="J125" s="26">
        <v>32</v>
      </c>
      <c r="K125" s="27" t="s">
        <v>8</v>
      </c>
    </row>
    <row r="126" spans="1:11" s="106" customFormat="1" ht="12">
      <c r="A126" s="102" t="s">
        <v>43</v>
      </c>
      <c r="B126" s="152">
        <v>6516</v>
      </c>
      <c r="C126" s="103" t="s">
        <v>236</v>
      </c>
      <c r="D126" s="313"/>
      <c r="E126" s="324" t="s">
        <v>198</v>
      </c>
      <c r="F126" s="320"/>
      <c r="G126" s="321"/>
      <c r="H126" s="107">
        <v>2335</v>
      </c>
      <c r="I126" s="104">
        <f>J123*2</f>
        <v>1918</v>
      </c>
      <c r="J126" s="151">
        <v>1918</v>
      </c>
      <c r="K126" s="105" t="s">
        <v>7</v>
      </c>
    </row>
    <row r="127" spans="1:11" s="110" customFormat="1" ht="12">
      <c r="A127" s="98" t="s">
        <v>43</v>
      </c>
      <c r="B127" s="98">
        <v>5033</v>
      </c>
      <c r="C127" s="99" t="s">
        <v>236</v>
      </c>
      <c r="D127" s="313"/>
      <c r="E127" s="325"/>
      <c r="F127" s="320"/>
      <c r="G127" s="321"/>
      <c r="H127" s="108">
        <v>2335</v>
      </c>
      <c r="I127" s="109">
        <f>J124*2</f>
        <v>1920</v>
      </c>
      <c r="J127" s="100">
        <v>1920</v>
      </c>
      <c r="K127" s="101" t="s">
        <v>7</v>
      </c>
    </row>
    <row r="128" spans="1:11" ht="12">
      <c r="A128" s="181" t="s">
        <v>43</v>
      </c>
      <c r="B128" s="181">
        <v>5034</v>
      </c>
      <c r="C128" s="24" t="s">
        <v>237</v>
      </c>
      <c r="D128" s="313"/>
      <c r="E128" s="326" t="s">
        <v>196</v>
      </c>
      <c r="F128" s="320"/>
      <c r="G128" s="321"/>
      <c r="H128" s="30">
        <v>77</v>
      </c>
      <c r="I128" s="25" t="e">
        <f>I125*2</f>
        <v>#VALUE!</v>
      </c>
      <c r="J128" s="26">
        <v>64</v>
      </c>
      <c r="K128" s="180" t="s">
        <v>8</v>
      </c>
    </row>
    <row r="129" spans="1:11" s="188" customFormat="1" ht="12">
      <c r="A129" s="207" t="s">
        <v>43</v>
      </c>
      <c r="B129" s="207">
        <v>5035</v>
      </c>
      <c r="C129" s="24" t="s">
        <v>238</v>
      </c>
      <c r="D129" s="313"/>
      <c r="E129" s="205" t="s">
        <v>199</v>
      </c>
      <c r="F129" s="320"/>
      <c r="G129" s="321"/>
      <c r="H129" s="186">
        <v>3704</v>
      </c>
      <c r="I129" s="187" t="e">
        <f>I123*3</f>
        <v>#REF!</v>
      </c>
      <c r="J129" s="26">
        <v>214</v>
      </c>
      <c r="K129" s="310" t="s">
        <v>90</v>
      </c>
    </row>
    <row r="130" spans="1:11" ht="12">
      <c r="A130" s="181" t="s">
        <v>43</v>
      </c>
      <c r="B130" s="181">
        <v>5036</v>
      </c>
      <c r="C130" s="24" t="s">
        <v>239</v>
      </c>
      <c r="D130" s="314"/>
      <c r="E130" s="154" t="s">
        <v>200</v>
      </c>
      <c r="F130" s="322"/>
      <c r="G130" s="323"/>
      <c r="H130" s="30">
        <v>122</v>
      </c>
      <c r="I130" s="25">
        <f>J125*3</f>
        <v>96</v>
      </c>
      <c r="J130" s="26">
        <v>214</v>
      </c>
      <c r="K130" s="311"/>
    </row>
    <row r="131" ht="9" customHeight="1">
      <c r="J131" s="42"/>
    </row>
    <row r="132" spans="1:11" ht="18" customHeight="1">
      <c r="A132" s="44" t="s">
        <v>9</v>
      </c>
      <c r="B132" s="4"/>
      <c r="C132" s="17"/>
      <c r="D132" s="5"/>
      <c r="E132" s="41"/>
      <c r="F132" s="16"/>
      <c r="G132" s="16"/>
      <c r="H132" s="22"/>
      <c r="I132" s="22"/>
      <c r="J132" s="42"/>
      <c r="K132" s="43"/>
    </row>
    <row r="133" spans="1:11" ht="13.5" customHeight="1">
      <c r="A133" s="327" t="s">
        <v>2</v>
      </c>
      <c r="B133" s="327"/>
      <c r="C133" s="337" t="s">
        <v>0</v>
      </c>
      <c r="D133" s="327" t="s">
        <v>1</v>
      </c>
      <c r="E133" s="327"/>
      <c r="F133" s="327"/>
      <c r="G133" s="327"/>
      <c r="H133" s="300" t="s">
        <v>11</v>
      </c>
      <c r="I133" s="300" t="s">
        <v>12</v>
      </c>
      <c r="J133" s="308" t="s">
        <v>6</v>
      </c>
      <c r="K133" s="300" t="s">
        <v>5</v>
      </c>
    </row>
    <row r="134" spans="1:11" ht="12">
      <c r="A134" s="13" t="s">
        <v>3</v>
      </c>
      <c r="B134" s="13" t="s">
        <v>4</v>
      </c>
      <c r="C134" s="337"/>
      <c r="D134" s="327"/>
      <c r="E134" s="327"/>
      <c r="F134" s="327"/>
      <c r="G134" s="327"/>
      <c r="H134" s="301"/>
      <c r="I134" s="301"/>
      <c r="J134" s="308"/>
      <c r="K134" s="301"/>
    </row>
    <row r="135" spans="1:11" ht="13.5" customHeight="1">
      <c r="A135" s="331" t="s">
        <v>43</v>
      </c>
      <c r="B135" s="318">
        <v>3121</v>
      </c>
      <c r="C135" s="319" t="s">
        <v>203</v>
      </c>
      <c r="D135" s="312" t="s">
        <v>240</v>
      </c>
      <c r="E135" s="331" t="s">
        <v>197</v>
      </c>
      <c r="F135" s="318" t="s">
        <v>205</v>
      </c>
      <c r="G135" s="319"/>
      <c r="H135" s="25">
        <v>1168</v>
      </c>
      <c r="I135" s="25" t="e">
        <f>ROUND(H135/H142*J142,0)</f>
        <v>#DIV/0!</v>
      </c>
      <c r="J135" s="26">
        <v>853</v>
      </c>
      <c r="K135" s="210" t="s">
        <v>7</v>
      </c>
    </row>
    <row r="136" spans="1:11" ht="12">
      <c r="A136" s="13" t="s">
        <v>43</v>
      </c>
      <c r="B136" s="13">
        <v>3122</v>
      </c>
      <c r="C136" s="24" t="s">
        <v>19</v>
      </c>
      <c r="D136" s="313"/>
      <c r="E136" s="333"/>
      <c r="F136" s="320"/>
      <c r="G136" s="321"/>
      <c r="H136" s="25">
        <v>38</v>
      </c>
      <c r="I136" s="25" t="e">
        <f>ROUND(H136/#REF!*#REF!,0)</f>
        <v>#REF!</v>
      </c>
      <c r="J136" s="26">
        <v>28</v>
      </c>
      <c r="K136" s="27" t="s">
        <v>8</v>
      </c>
    </row>
    <row r="137" spans="1:11" s="106" customFormat="1" ht="12">
      <c r="A137" s="102" t="s">
        <v>43</v>
      </c>
      <c r="B137" s="152">
        <v>1034</v>
      </c>
      <c r="C137" s="103" t="s">
        <v>20</v>
      </c>
      <c r="D137" s="313"/>
      <c r="E137" s="331" t="s">
        <v>198</v>
      </c>
      <c r="F137" s="320"/>
      <c r="G137" s="321"/>
      <c r="H137" s="107">
        <v>2335</v>
      </c>
      <c r="I137" s="104">
        <f>J135*2</f>
        <v>1706</v>
      </c>
      <c r="J137" s="151">
        <v>1705</v>
      </c>
      <c r="K137" s="105" t="s">
        <v>7</v>
      </c>
    </row>
    <row r="138" spans="1:11" s="110" customFormat="1" ht="12">
      <c r="A138" s="98" t="s">
        <v>43</v>
      </c>
      <c r="B138" s="98">
        <v>3123</v>
      </c>
      <c r="C138" s="99" t="s">
        <v>20</v>
      </c>
      <c r="D138" s="313"/>
      <c r="E138" s="332"/>
      <c r="F138" s="320"/>
      <c r="G138" s="321"/>
      <c r="H138" s="108">
        <v>2335</v>
      </c>
      <c r="I138" s="109" t="e">
        <f>#REF!*2</f>
        <v>#REF!</v>
      </c>
      <c r="J138" s="100">
        <v>1707</v>
      </c>
      <c r="K138" s="101" t="s">
        <v>7</v>
      </c>
    </row>
    <row r="139" spans="1:11" ht="12">
      <c r="A139" s="13" t="s">
        <v>43</v>
      </c>
      <c r="B139" s="13">
        <v>3124</v>
      </c>
      <c r="C139" s="24" t="s">
        <v>21</v>
      </c>
      <c r="D139" s="313"/>
      <c r="E139" s="333" t="s">
        <v>196</v>
      </c>
      <c r="F139" s="320"/>
      <c r="G139" s="321"/>
      <c r="H139" s="30">
        <v>77</v>
      </c>
      <c r="I139" s="25" t="e">
        <f>I136*2</f>
        <v>#REF!</v>
      </c>
      <c r="J139" s="26">
        <v>57</v>
      </c>
      <c r="K139" s="27" t="s">
        <v>8</v>
      </c>
    </row>
    <row r="140" spans="1:11" ht="12">
      <c r="A140" s="133" t="s">
        <v>43</v>
      </c>
      <c r="B140" s="133">
        <v>3125</v>
      </c>
      <c r="C140" s="24" t="s">
        <v>22</v>
      </c>
      <c r="D140" s="313"/>
      <c r="E140" s="155" t="s">
        <v>199</v>
      </c>
      <c r="F140" s="320"/>
      <c r="G140" s="321"/>
      <c r="H140" s="30">
        <v>3704</v>
      </c>
      <c r="I140" s="25" t="e">
        <f>I135*3</f>
        <v>#DIV/0!</v>
      </c>
      <c r="J140" s="26">
        <v>195</v>
      </c>
      <c r="K140" s="310" t="s">
        <v>90</v>
      </c>
    </row>
    <row r="141" spans="1:11" ht="12">
      <c r="A141" s="133" t="s">
        <v>43</v>
      </c>
      <c r="B141" s="133">
        <v>3126</v>
      </c>
      <c r="C141" s="24" t="s">
        <v>23</v>
      </c>
      <c r="D141" s="314"/>
      <c r="E141" s="45" t="s">
        <v>200</v>
      </c>
      <c r="F141" s="322"/>
      <c r="G141" s="323"/>
      <c r="H141" s="30">
        <v>122</v>
      </c>
      <c r="I141" s="25">
        <f>J136*3</f>
        <v>84</v>
      </c>
      <c r="J141" s="26">
        <v>195</v>
      </c>
      <c r="K141" s="311"/>
    </row>
    <row r="142" spans="1:11" ht="6.75" customHeight="1">
      <c r="A142" s="4"/>
      <c r="B142" s="4"/>
      <c r="C142" s="17"/>
      <c r="D142" s="5"/>
      <c r="E142" s="41"/>
      <c r="F142" s="16"/>
      <c r="G142" s="16"/>
      <c r="H142" s="22"/>
      <c r="I142" s="22"/>
      <c r="J142" s="42"/>
      <c r="K142" s="43"/>
    </row>
    <row r="143" spans="1:11" ht="18" customHeight="1">
      <c r="A143" s="44" t="s">
        <v>224</v>
      </c>
      <c r="B143" s="4"/>
      <c r="C143" s="17"/>
      <c r="D143" s="5"/>
      <c r="E143" s="41"/>
      <c r="F143" s="16"/>
      <c r="G143" s="16"/>
      <c r="H143" s="22"/>
      <c r="I143" s="22"/>
      <c r="J143" s="42"/>
      <c r="K143" s="43"/>
    </row>
    <row r="144" spans="1:11" ht="13.5" customHeight="1">
      <c r="A144" s="327" t="s">
        <v>2</v>
      </c>
      <c r="B144" s="327"/>
      <c r="C144" s="337" t="s">
        <v>0</v>
      </c>
      <c r="D144" s="327" t="s">
        <v>1</v>
      </c>
      <c r="E144" s="327"/>
      <c r="F144" s="327"/>
      <c r="G144" s="327"/>
      <c r="H144" s="300" t="s">
        <v>11</v>
      </c>
      <c r="I144" s="300" t="s">
        <v>12</v>
      </c>
      <c r="J144" s="308" t="s">
        <v>6</v>
      </c>
      <c r="K144" s="300" t="s">
        <v>5</v>
      </c>
    </row>
    <row r="145" spans="1:11" ht="12">
      <c r="A145" s="13" t="s">
        <v>3</v>
      </c>
      <c r="B145" s="13" t="s">
        <v>4</v>
      </c>
      <c r="C145" s="337"/>
      <c r="D145" s="327"/>
      <c r="E145" s="327"/>
      <c r="F145" s="327"/>
      <c r="G145" s="327"/>
      <c r="H145" s="301"/>
      <c r="I145" s="301"/>
      <c r="J145" s="308"/>
      <c r="K145" s="301"/>
    </row>
    <row r="146" spans="1:11" ht="13.5" customHeight="1">
      <c r="A146" s="331" t="s">
        <v>43</v>
      </c>
      <c r="B146" s="318">
        <v>3127</v>
      </c>
      <c r="C146" s="319" t="s">
        <v>204</v>
      </c>
      <c r="D146" s="312" t="s">
        <v>240</v>
      </c>
      <c r="E146" s="331" t="s">
        <v>197</v>
      </c>
      <c r="F146" s="318" t="s">
        <v>225</v>
      </c>
      <c r="G146" s="319"/>
      <c r="H146" s="25">
        <v>1168</v>
      </c>
      <c r="I146" s="25" t="e">
        <f>ROUND(H146/#REF!*#REF!,0)</f>
        <v>#REF!</v>
      </c>
      <c r="J146" s="26">
        <v>853</v>
      </c>
      <c r="K146" s="210" t="s">
        <v>7</v>
      </c>
    </row>
    <row r="147" spans="1:11" ht="12">
      <c r="A147" s="13" t="s">
        <v>43</v>
      </c>
      <c r="B147" s="13">
        <v>3128</v>
      </c>
      <c r="C147" s="24" t="s">
        <v>24</v>
      </c>
      <c r="D147" s="313"/>
      <c r="E147" s="333"/>
      <c r="F147" s="320"/>
      <c r="G147" s="321"/>
      <c r="H147" s="25">
        <v>38</v>
      </c>
      <c r="I147" s="25" t="e">
        <f>ROUND(H147/H159*J159,0)</f>
        <v>#DIV/0!</v>
      </c>
      <c r="J147" s="26">
        <v>28</v>
      </c>
      <c r="K147" s="27" t="s">
        <v>8</v>
      </c>
    </row>
    <row r="148" spans="1:11" s="106" customFormat="1" ht="12">
      <c r="A148" s="102" t="s">
        <v>43</v>
      </c>
      <c r="B148" s="152">
        <v>1036</v>
      </c>
      <c r="C148" s="103" t="s">
        <v>25</v>
      </c>
      <c r="D148" s="313"/>
      <c r="E148" s="331" t="s">
        <v>198</v>
      </c>
      <c r="F148" s="320"/>
      <c r="G148" s="321"/>
      <c r="H148" s="107">
        <v>2335</v>
      </c>
      <c r="I148" s="104">
        <f>J146*2</f>
        <v>1706</v>
      </c>
      <c r="J148" s="151">
        <v>1705</v>
      </c>
      <c r="K148" s="105" t="s">
        <v>7</v>
      </c>
    </row>
    <row r="149" spans="1:11" s="110" customFormat="1" ht="12">
      <c r="A149" s="98" t="s">
        <v>43</v>
      </c>
      <c r="B149" s="98">
        <v>3129</v>
      </c>
      <c r="C149" s="99" t="s">
        <v>25</v>
      </c>
      <c r="D149" s="313"/>
      <c r="E149" s="332"/>
      <c r="F149" s="320"/>
      <c r="G149" s="321"/>
      <c r="H149" s="108">
        <v>2335</v>
      </c>
      <c r="I149" s="109" t="e">
        <f>#REF!*2</f>
        <v>#REF!</v>
      </c>
      <c r="J149" s="100">
        <v>1707</v>
      </c>
      <c r="K149" s="101" t="s">
        <v>7</v>
      </c>
    </row>
    <row r="150" spans="1:11" ht="12">
      <c r="A150" s="13" t="s">
        <v>43</v>
      </c>
      <c r="B150" s="13">
        <v>3130</v>
      </c>
      <c r="C150" s="24" t="s">
        <v>26</v>
      </c>
      <c r="D150" s="313"/>
      <c r="E150" s="333" t="s">
        <v>196</v>
      </c>
      <c r="F150" s="320"/>
      <c r="G150" s="321"/>
      <c r="H150" s="30">
        <v>77</v>
      </c>
      <c r="I150" s="25" t="e">
        <f>I147*2</f>
        <v>#DIV/0!</v>
      </c>
      <c r="J150" s="26">
        <v>57</v>
      </c>
      <c r="K150" s="27" t="s">
        <v>8</v>
      </c>
    </row>
    <row r="151" spans="1:11" ht="12">
      <c r="A151" s="133" t="s">
        <v>43</v>
      </c>
      <c r="B151" s="133">
        <v>3131</v>
      </c>
      <c r="C151" s="24" t="s">
        <v>27</v>
      </c>
      <c r="D151" s="313"/>
      <c r="E151" s="155" t="s">
        <v>199</v>
      </c>
      <c r="F151" s="320"/>
      <c r="G151" s="321"/>
      <c r="H151" s="30">
        <v>3704</v>
      </c>
      <c r="I151" s="25" t="e">
        <f>I146*3</f>
        <v>#REF!</v>
      </c>
      <c r="J151" s="26">
        <v>195</v>
      </c>
      <c r="K151" s="310" t="s">
        <v>90</v>
      </c>
    </row>
    <row r="152" spans="1:11" ht="12">
      <c r="A152" s="133" t="s">
        <v>43</v>
      </c>
      <c r="B152" s="133">
        <v>3132</v>
      </c>
      <c r="C152" s="24" t="s">
        <v>28</v>
      </c>
      <c r="D152" s="314"/>
      <c r="E152" s="45" t="s">
        <v>200</v>
      </c>
      <c r="F152" s="322"/>
      <c r="G152" s="323"/>
      <c r="H152" s="30">
        <v>122</v>
      </c>
      <c r="I152" s="25">
        <f>J147*3</f>
        <v>84</v>
      </c>
      <c r="J152" s="26">
        <v>195</v>
      </c>
      <c r="K152" s="311"/>
    </row>
  </sheetData>
  <mergeCells count="181">
    <mergeCell ref="F66:G66"/>
    <mergeCell ref="F67:G67"/>
    <mergeCell ref="F115:G115"/>
    <mergeCell ref="F116:G116"/>
    <mergeCell ref="F117:G117"/>
    <mergeCell ref="F63:G63"/>
    <mergeCell ref="F64:G64"/>
    <mergeCell ref="K63:K64"/>
    <mergeCell ref="K90:K91"/>
    <mergeCell ref="K101:K102"/>
    <mergeCell ref="K113:K114"/>
    <mergeCell ref="F109:G109"/>
    <mergeCell ref="H94:H95"/>
    <mergeCell ref="I94:I95"/>
    <mergeCell ref="H105:H106"/>
    <mergeCell ref="I105:I106"/>
    <mergeCell ref="I71:I72"/>
    <mergeCell ref="J71:J72"/>
    <mergeCell ref="K71:K72"/>
    <mergeCell ref="J144:J145"/>
    <mergeCell ref="K144:K145"/>
    <mergeCell ref="K83:K84"/>
    <mergeCell ref="K55:K56"/>
    <mergeCell ref="D146:D152"/>
    <mergeCell ref="E146:E147"/>
    <mergeCell ref="F146:G152"/>
    <mergeCell ref="E148:E150"/>
    <mergeCell ref="K133:K134"/>
    <mergeCell ref="D135:D141"/>
    <mergeCell ref="E135:E136"/>
    <mergeCell ref="F135:G141"/>
    <mergeCell ref="E137:E139"/>
    <mergeCell ref="J133:J134"/>
    <mergeCell ref="K140:K141"/>
    <mergeCell ref="K151:K152"/>
    <mergeCell ref="J105:J106"/>
    <mergeCell ref="J94:J95"/>
    <mergeCell ref="K94:K95"/>
    <mergeCell ref="F65:G65"/>
    <mergeCell ref="K105:K106"/>
    <mergeCell ref="D107:D114"/>
    <mergeCell ref="E107:E109"/>
    <mergeCell ref="F107:G107"/>
    <mergeCell ref="A144:B144"/>
    <mergeCell ref="C144:C145"/>
    <mergeCell ref="D144:G145"/>
    <mergeCell ref="H144:H145"/>
    <mergeCell ref="I144:I145"/>
    <mergeCell ref="A133:B133"/>
    <mergeCell ref="C133:C134"/>
    <mergeCell ref="D133:G134"/>
    <mergeCell ref="H133:H134"/>
    <mergeCell ref="I133:I134"/>
    <mergeCell ref="E110:E112"/>
    <mergeCell ref="F110:G110"/>
    <mergeCell ref="F112:G112"/>
    <mergeCell ref="F113:G113"/>
    <mergeCell ref="F114:G114"/>
    <mergeCell ref="F108:G108"/>
    <mergeCell ref="F111:G111"/>
    <mergeCell ref="A94:B94"/>
    <mergeCell ref="C94:C95"/>
    <mergeCell ref="D94:G95"/>
    <mergeCell ref="A105:B105"/>
    <mergeCell ref="C105:C106"/>
    <mergeCell ref="D105:G106"/>
    <mergeCell ref="D96:D102"/>
    <mergeCell ref="E96:E97"/>
    <mergeCell ref="F96:G102"/>
    <mergeCell ref="E98:E100"/>
    <mergeCell ref="D73:D80"/>
    <mergeCell ref="E73:E75"/>
    <mergeCell ref="F73:G80"/>
    <mergeCell ref="E76:E78"/>
    <mergeCell ref="K79:K80"/>
    <mergeCell ref="D85:D91"/>
    <mergeCell ref="E85:E86"/>
    <mergeCell ref="F85:G91"/>
    <mergeCell ref="E87:E89"/>
    <mergeCell ref="J21:J22"/>
    <mergeCell ref="K21:K22"/>
    <mergeCell ref="D23:D30"/>
    <mergeCell ref="A55:B55"/>
    <mergeCell ref="C55:C56"/>
    <mergeCell ref="D55:G56"/>
    <mergeCell ref="H55:H56"/>
    <mergeCell ref="I55:I56"/>
    <mergeCell ref="J55:J56"/>
    <mergeCell ref="J44:J45"/>
    <mergeCell ref="K44:K45"/>
    <mergeCell ref="D46:D52"/>
    <mergeCell ref="E46:E47"/>
    <mergeCell ref="F46:G52"/>
    <mergeCell ref="E48:E50"/>
    <mergeCell ref="K51:K52"/>
    <mergeCell ref="A44:B44"/>
    <mergeCell ref="C44:C45"/>
    <mergeCell ref="D44:G45"/>
    <mergeCell ref="A33:B33"/>
    <mergeCell ref="C33:C34"/>
    <mergeCell ref="D33:G34"/>
    <mergeCell ref="H33:H34"/>
    <mergeCell ref="I33:I34"/>
    <mergeCell ref="K13:K14"/>
    <mergeCell ref="J5:J6"/>
    <mergeCell ref="K5:K6"/>
    <mergeCell ref="D7:D14"/>
    <mergeCell ref="E7:E9"/>
    <mergeCell ref="F7:G7"/>
    <mergeCell ref="F9:G9"/>
    <mergeCell ref="E10:E12"/>
    <mergeCell ref="F10:G10"/>
    <mergeCell ref="F12:G12"/>
    <mergeCell ref="F13:G13"/>
    <mergeCell ref="I44:I45"/>
    <mergeCell ref="F62:G62"/>
    <mergeCell ref="A5:B5"/>
    <mergeCell ref="C5:C6"/>
    <mergeCell ref="D5:G6"/>
    <mergeCell ref="H5:H6"/>
    <mergeCell ref="I5:I6"/>
    <mergeCell ref="F14:G14"/>
    <mergeCell ref="D15:D18"/>
    <mergeCell ref="A21:B21"/>
    <mergeCell ref="C21:C22"/>
    <mergeCell ref="D21:G22"/>
    <mergeCell ref="H21:H22"/>
    <mergeCell ref="I21:I22"/>
    <mergeCell ref="F15:G15"/>
    <mergeCell ref="F16:G16"/>
    <mergeCell ref="F58:G58"/>
    <mergeCell ref="F61:G61"/>
    <mergeCell ref="F17:G17"/>
    <mergeCell ref="K29:K30"/>
    <mergeCell ref="A121:B121"/>
    <mergeCell ref="C121:C122"/>
    <mergeCell ref="D121:G122"/>
    <mergeCell ref="H121:H122"/>
    <mergeCell ref="I121:I122"/>
    <mergeCell ref="J121:J122"/>
    <mergeCell ref="K121:K122"/>
    <mergeCell ref="E57:E59"/>
    <mergeCell ref="F57:G57"/>
    <mergeCell ref="F59:G59"/>
    <mergeCell ref="E60:E62"/>
    <mergeCell ref="F60:G60"/>
    <mergeCell ref="A83:B83"/>
    <mergeCell ref="C83:C84"/>
    <mergeCell ref="D83:G84"/>
    <mergeCell ref="H83:H84"/>
    <mergeCell ref="I83:I84"/>
    <mergeCell ref="J83:J84"/>
    <mergeCell ref="A71:B71"/>
    <mergeCell ref="C71:C72"/>
    <mergeCell ref="D71:G72"/>
    <mergeCell ref="H71:H72"/>
    <mergeCell ref="H44:H45"/>
    <mergeCell ref="D123:D130"/>
    <mergeCell ref="E123:E125"/>
    <mergeCell ref="F123:G130"/>
    <mergeCell ref="E126:E128"/>
    <mergeCell ref="K129:K130"/>
    <mergeCell ref="K15:K18"/>
    <mergeCell ref="F18:G18"/>
    <mergeCell ref="D65:D68"/>
    <mergeCell ref="K65:K68"/>
    <mergeCell ref="F68:G68"/>
    <mergeCell ref="D115:D118"/>
    <mergeCell ref="K115:K118"/>
    <mergeCell ref="F118:G118"/>
    <mergeCell ref="K33:K34"/>
    <mergeCell ref="D35:D41"/>
    <mergeCell ref="E35:E36"/>
    <mergeCell ref="F35:G41"/>
    <mergeCell ref="E37:E39"/>
    <mergeCell ref="J33:J34"/>
    <mergeCell ref="K40:K41"/>
    <mergeCell ref="D57:D64"/>
    <mergeCell ref="E23:E25"/>
    <mergeCell ref="F23:G30"/>
    <mergeCell ref="E26:E28"/>
  </mergeCells>
  <printOptions horizontalCentered="1" verticalCentered="1"/>
  <pageMargins left="0.5905511811023623" right="0.2755905511811024" top="0.4330708661417323" bottom="0.5511811023622047" header="0.31496062992125984" footer="0.31496062992125984"/>
  <pageSetup cellComments="asDisplayed" fitToHeight="2" horizontalDpi="600" verticalDpi="600" orientation="portrait" paperSize="9" scale="67" r:id="rId1"/>
  <headerFooter>
    <oddFooter>&amp;R&amp;"-,標準"&amp;12■&amp;A</oddFooter>
  </headerFooter>
  <rowBreaks count="1" manualBreakCount="1">
    <brk id="8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76"/>
  <sheetViews>
    <sheetView view="pageBreakPreview" zoomScale="85" zoomScaleSheetLayoutView="85" workbookViewId="0" topLeftCell="A146">
      <selection activeCell="C149" sqref="C149"/>
    </sheetView>
  </sheetViews>
  <sheetFormatPr defaultColWidth="9.140625" defaultRowHeight="12"/>
  <cols>
    <col min="1" max="1" width="6.7109375" style="3" customWidth="1"/>
    <col min="2" max="2" width="8.00390625" style="3" customWidth="1"/>
    <col min="3" max="3" width="45.140625" style="12" customWidth="1"/>
    <col min="4" max="4" width="12.7109375" style="3" customWidth="1"/>
    <col min="5" max="5" width="60.28125" style="3" customWidth="1"/>
    <col min="6" max="6" width="12.57421875" style="3" customWidth="1"/>
    <col min="7" max="7" width="41.140625" style="3" hidden="1" customWidth="1"/>
    <col min="8" max="9" width="10.421875" style="46" hidden="1" customWidth="1"/>
    <col min="10" max="10" width="9.140625" style="3" customWidth="1"/>
    <col min="11" max="11" width="11.7109375" style="3" customWidth="1"/>
    <col min="12" max="16384" width="9.140625" style="3" customWidth="1"/>
  </cols>
  <sheetData>
    <row r="1" spans="1:11" ht="18.75">
      <c r="A1" s="2" t="s">
        <v>41</v>
      </c>
      <c r="B1" s="6"/>
      <c r="H1" s="3"/>
      <c r="I1" s="3"/>
      <c r="K1" s="7"/>
    </row>
    <row r="2" ht="4.5" customHeight="1">
      <c r="A2" s="2"/>
    </row>
    <row r="3" spans="1:11" ht="18.75">
      <c r="A3" s="2" t="s">
        <v>52</v>
      </c>
      <c r="B3" s="6"/>
      <c r="C3" s="3"/>
      <c r="E3" s="2" t="s">
        <v>50</v>
      </c>
      <c r="H3" s="3"/>
      <c r="I3" s="3"/>
      <c r="K3" s="7"/>
    </row>
    <row r="4" spans="1:13" ht="18.75">
      <c r="A4" s="2" t="s">
        <v>44</v>
      </c>
      <c r="B4" s="16"/>
      <c r="C4" s="17"/>
      <c r="D4" s="18"/>
      <c r="E4" s="18"/>
      <c r="F4" s="19"/>
      <c r="G4" s="19"/>
      <c r="H4" s="20"/>
      <c r="I4" s="20"/>
      <c r="J4" s="20"/>
      <c r="K4" s="21"/>
      <c r="L4" s="22"/>
      <c r="M4" s="23"/>
    </row>
    <row r="5" spans="1:11" ht="12">
      <c r="A5" s="327" t="s">
        <v>2</v>
      </c>
      <c r="B5" s="327"/>
      <c r="C5" s="337" t="s">
        <v>0</v>
      </c>
      <c r="D5" s="327" t="s">
        <v>1</v>
      </c>
      <c r="E5" s="327"/>
      <c r="F5" s="327"/>
      <c r="G5" s="327"/>
      <c r="H5" s="300" t="s">
        <v>11</v>
      </c>
      <c r="I5" s="300" t="s">
        <v>12</v>
      </c>
      <c r="J5" s="308" t="s">
        <v>271</v>
      </c>
      <c r="K5" s="300" t="s">
        <v>5</v>
      </c>
    </row>
    <row r="6" spans="1:11" ht="12">
      <c r="A6" s="13" t="s">
        <v>3</v>
      </c>
      <c r="B6" s="13" t="s">
        <v>4</v>
      </c>
      <c r="C6" s="337"/>
      <c r="D6" s="327"/>
      <c r="E6" s="327"/>
      <c r="F6" s="327"/>
      <c r="G6" s="327"/>
      <c r="H6" s="301"/>
      <c r="I6" s="301"/>
      <c r="J6" s="308"/>
      <c r="K6" s="301"/>
    </row>
    <row r="7" spans="1:11" s="106" customFormat="1" ht="13.5" customHeight="1">
      <c r="A7" s="102" t="s">
        <v>43</v>
      </c>
      <c r="B7" s="152">
        <v>1037</v>
      </c>
      <c r="C7" s="103" t="s">
        <v>13</v>
      </c>
      <c r="D7" s="312" t="s">
        <v>240</v>
      </c>
      <c r="E7" s="324" t="s">
        <v>197</v>
      </c>
      <c r="F7" s="302"/>
      <c r="G7" s="303"/>
      <c r="H7" s="104">
        <v>1168</v>
      </c>
      <c r="I7" s="104" t="e">
        <f>ROUND(H7/#REF!*#REF!,0)</f>
        <v>#REF!</v>
      </c>
      <c r="J7" s="151">
        <v>1199</v>
      </c>
      <c r="K7" s="105" t="s">
        <v>7</v>
      </c>
    </row>
    <row r="8" spans="1:11" s="110" customFormat="1" ht="13.5" customHeight="1">
      <c r="A8" s="98" t="s">
        <v>43</v>
      </c>
      <c r="B8" s="98">
        <v>3133</v>
      </c>
      <c r="C8" s="99" t="s">
        <v>13</v>
      </c>
      <c r="D8" s="313"/>
      <c r="E8" s="325"/>
      <c r="F8" s="304"/>
      <c r="G8" s="305"/>
      <c r="H8" s="109">
        <v>1168</v>
      </c>
      <c r="I8" s="109" t="e">
        <f>ROUND(H8/#REF!*#REF!,0)</f>
        <v>#REF!</v>
      </c>
      <c r="J8" s="100">
        <v>1201</v>
      </c>
      <c r="K8" s="101" t="s">
        <v>7</v>
      </c>
    </row>
    <row r="9" spans="1:11" ht="12">
      <c r="A9" s="13" t="s">
        <v>43</v>
      </c>
      <c r="B9" s="13">
        <v>3134</v>
      </c>
      <c r="C9" s="24" t="s">
        <v>14</v>
      </c>
      <c r="D9" s="313"/>
      <c r="E9" s="326"/>
      <c r="F9" s="304"/>
      <c r="G9" s="305"/>
      <c r="H9" s="25">
        <v>38</v>
      </c>
      <c r="I9" s="25">
        <f>ROUND(H9/H17*J17,0)</f>
        <v>12</v>
      </c>
      <c r="J9" s="26">
        <v>40</v>
      </c>
      <c r="K9" s="27" t="s">
        <v>8</v>
      </c>
    </row>
    <row r="10" spans="1:11" s="106" customFormat="1" ht="12">
      <c r="A10" s="102" t="s">
        <v>43</v>
      </c>
      <c r="B10" s="152">
        <v>1038</v>
      </c>
      <c r="C10" s="103" t="s">
        <v>15</v>
      </c>
      <c r="D10" s="313"/>
      <c r="E10" s="324" t="s">
        <v>198</v>
      </c>
      <c r="F10" s="302"/>
      <c r="G10" s="303"/>
      <c r="H10" s="107">
        <v>2335</v>
      </c>
      <c r="I10" s="104">
        <f>J7*2</f>
        <v>2398</v>
      </c>
      <c r="J10" s="151">
        <v>2399</v>
      </c>
      <c r="K10" s="105" t="s">
        <v>7</v>
      </c>
    </row>
    <row r="11" spans="1:11" s="110" customFormat="1" ht="12">
      <c r="A11" s="98" t="s">
        <v>43</v>
      </c>
      <c r="B11" s="98">
        <v>3135</v>
      </c>
      <c r="C11" s="99" t="s">
        <v>15</v>
      </c>
      <c r="D11" s="313"/>
      <c r="E11" s="325"/>
      <c r="F11" s="304"/>
      <c r="G11" s="305"/>
      <c r="H11" s="108">
        <v>2335</v>
      </c>
      <c r="I11" s="109">
        <f>J8*2</f>
        <v>2402</v>
      </c>
      <c r="J11" s="100">
        <v>2401</v>
      </c>
      <c r="K11" s="101" t="s">
        <v>7</v>
      </c>
    </row>
    <row r="12" spans="1:11" ht="12">
      <c r="A12" s="13" t="s">
        <v>43</v>
      </c>
      <c r="B12" s="13">
        <v>3136</v>
      </c>
      <c r="C12" s="24" t="s">
        <v>16</v>
      </c>
      <c r="D12" s="313"/>
      <c r="E12" s="326" t="s">
        <v>196</v>
      </c>
      <c r="F12" s="335"/>
      <c r="G12" s="336"/>
      <c r="H12" s="30">
        <v>77</v>
      </c>
      <c r="I12" s="25">
        <f>I9*2</f>
        <v>24</v>
      </c>
      <c r="J12" s="26">
        <v>80</v>
      </c>
      <c r="K12" s="27" t="s">
        <v>8</v>
      </c>
    </row>
    <row r="13" spans="1:11" s="106" customFormat="1" ht="12">
      <c r="A13" s="102" t="s">
        <v>43</v>
      </c>
      <c r="B13" s="152">
        <v>1039</v>
      </c>
      <c r="C13" s="103" t="s">
        <v>17</v>
      </c>
      <c r="D13" s="313"/>
      <c r="E13" s="120" t="s">
        <v>199</v>
      </c>
      <c r="F13" s="339"/>
      <c r="G13" s="340"/>
      <c r="H13" s="107">
        <v>3704</v>
      </c>
      <c r="I13" s="104" t="e">
        <f>I7*3</f>
        <v>#REF!</v>
      </c>
      <c r="J13" s="151">
        <v>274</v>
      </c>
      <c r="K13" s="310" t="s">
        <v>90</v>
      </c>
    </row>
    <row r="14" spans="1:11" s="110" customFormat="1" ht="12">
      <c r="A14" s="98" t="s">
        <v>43</v>
      </c>
      <c r="B14" s="98">
        <v>3137</v>
      </c>
      <c r="C14" s="99" t="s">
        <v>17</v>
      </c>
      <c r="D14" s="313"/>
      <c r="E14" s="119" t="s">
        <v>199</v>
      </c>
      <c r="F14" s="341"/>
      <c r="G14" s="342"/>
      <c r="H14" s="108">
        <v>3704</v>
      </c>
      <c r="I14" s="109" t="e">
        <f>I8*3</f>
        <v>#REF!</v>
      </c>
      <c r="J14" s="100">
        <v>275</v>
      </c>
      <c r="K14" s="338"/>
    </row>
    <row r="15" spans="1:11" s="106" customFormat="1" ht="12">
      <c r="A15" s="102" t="s">
        <v>43</v>
      </c>
      <c r="B15" s="152">
        <v>1040</v>
      </c>
      <c r="C15" s="103" t="s">
        <v>18</v>
      </c>
      <c r="D15" s="313"/>
      <c r="E15" s="120" t="s">
        <v>200</v>
      </c>
      <c r="F15" s="339"/>
      <c r="G15" s="340"/>
      <c r="H15" s="107">
        <v>122</v>
      </c>
      <c r="I15" s="104">
        <f>J8*3</f>
        <v>3603</v>
      </c>
      <c r="J15" s="151">
        <v>274</v>
      </c>
      <c r="K15" s="338"/>
    </row>
    <row r="16" spans="1:11" s="110" customFormat="1" ht="12">
      <c r="A16" s="98" t="s">
        <v>43</v>
      </c>
      <c r="B16" s="98">
        <v>3138</v>
      </c>
      <c r="C16" s="99" t="s">
        <v>18</v>
      </c>
      <c r="D16" s="314"/>
      <c r="E16" s="119" t="s">
        <v>200</v>
      </c>
      <c r="F16" s="341"/>
      <c r="G16" s="342"/>
      <c r="H16" s="108">
        <v>122</v>
      </c>
      <c r="I16" s="109">
        <f>J9*3</f>
        <v>120</v>
      </c>
      <c r="J16" s="100">
        <v>275</v>
      </c>
      <c r="K16" s="311"/>
    </row>
    <row r="17" spans="1:11" ht="16.5" customHeight="1">
      <c r="A17" s="161" t="s">
        <v>43</v>
      </c>
      <c r="B17" s="161">
        <v>3141</v>
      </c>
      <c r="C17" s="24" t="s">
        <v>249</v>
      </c>
      <c r="D17" s="334" t="s">
        <v>253</v>
      </c>
      <c r="E17" s="160" t="s">
        <v>201</v>
      </c>
      <c r="F17" s="306"/>
      <c r="G17" s="307"/>
      <c r="H17" s="30">
        <v>270</v>
      </c>
      <c r="I17" s="30">
        <v>190</v>
      </c>
      <c r="J17" s="26">
        <v>88</v>
      </c>
      <c r="K17" s="310" t="s">
        <v>7</v>
      </c>
    </row>
    <row r="18" spans="1:11" ht="16.5" customHeight="1">
      <c r="A18" s="161" t="s">
        <v>43</v>
      </c>
      <c r="B18" s="161">
        <v>3142</v>
      </c>
      <c r="C18" s="24" t="s">
        <v>250</v>
      </c>
      <c r="D18" s="334"/>
      <c r="E18" s="153" t="s">
        <v>202</v>
      </c>
      <c r="F18" s="306"/>
      <c r="G18" s="307"/>
      <c r="H18" s="30">
        <v>285</v>
      </c>
      <c r="I18" s="30">
        <v>190</v>
      </c>
      <c r="J18" s="26">
        <v>176</v>
      </c>
      <c r="K18" s="338"/>
    </row>
    <row r="19" spans="1:11" ht="16.5" customHeight="1">
      <c r="A19" s="161" t="s">
        <v>43</v>
      </c>
      <c r="B19" s="161">
        <v>3811</v>
      </c>
      <c r="C19" s="24" t="s">
        <v>251</v>
      </c>
      <c r="D19" s="334"/>
      <c r="E19" s="160" t="s">
        <v>201</v>
      </c>
      <c r="F19" s="306"/>
      <c r="G19" s="307"/>
      <c r="H19" s="22"/>
      <c r="I19" s="22"/>
      <c r="J19" s="26">
        <v>72</v>
      </c>
      <c r="K19" s="338"/>
    </row>
    <row r="20" spans="1:11" ht="15.75" customHeight="1">
      <c r="A20" s="161" t="s">
        <v>43</v>
      </c>
      <c r="B20" s="161">
        <v>3812</v>
      </c>
      <c r="C20" s="24" t="s">
        <v>252</v>
      </c>
      <c r="D20" s="334"/>
      <c r="E20" s="153" t="s">
        <v>202</v>
      </c>
      <c r="F20" s="306"/>
      <c r="G20" s="307"/>
      <c r="H20" s="22"/>
      <c r="I20" s="22"/>
      <c r="J20" s="26">
        <v>144</v>
      </c>
      <c r="K20" s="311"/>
    </row>
    <row r="21" spans="1:11" s="39" customFormat="1" ht="8.25" customHeight="1">
      <c r="A21" s="14"/>
      <c r="B21" s="14"/>
      <c r="C21" s="33"/>
      <c r="D21" s="15"/>
      <c r="E21" s="34"/>
      <c r="F21" s="35"/>
      <c r="G21" s="35"/>
      <c r="H21" s="36"/>
      <c r="I21" s="36"/>
      <c r="J21" s="37"/>
      <c r="K21" s="38"/>
    </row>
    <row r="22" spans="1:11" s="39" customFormat="1" ht="18" customHeight="1">
      <c r="A22" s="40" t="s">
        <v>232</v>
      </c>
      <c r="B22" s="14"/>
      <c r="C22" s="33"/>
      <c r="D22" s="15"/>
      <c r="E22" s="34"/>
      <c r="F22" s="35"/>
      <c r="G22" s="35"/>
      <c r="H22" s="36"/>
      <c r="I22" s="36"/>
      <c r="J22" s="37"/>
      <c r="K22" s="38"/>
    </row>
    <row r="23" spans="1:11" ht="12">
      <c r="A23" s="327" t="s">
        <v>2</v>
      </c>
      <c r="B23" s="327"/>
      <c r="C23" s="337" t="s">
        <v>0</v>
      </c>
      <c r="D23" s="327" t="s">
        <v>274</v>
      </c>
      <c r="E23" s="327"/>
      <c r="F23" s="327"/>
      <c r="G23" s="327"/>
      <c r="H23" s="300" t="s">
        <v>11</v>
      </c>
      <c r="I23" s="300" t="s">
        <v>12</v>
      </c>
      <c r="J23" s="308" t="s">
        <v>6</v>
      </c>
      <c r="K23" s="300" t="s">
        <v>5</v>
      </c>
    </row>
    <row r="24" spans="1:11" ht="12">
      <c r="A24" s="13" t="s">
        <v>3</v>
      </c>
      <c r="B24" s="13" t="s">
        <v>4</v>
      </c>
      <c r="C24" s="337"/>
      <c r="D24" s="327"/>
      <c r="E24" s="327"/>
      <c r="F24" s="327"/>
      <c r="G24" s="327"/>
      <c r="H24" s="301"/>
      <c r="I24" s="301"/>
      <c r="J24" s="308"/>
      <c r="K24" s="301"/>
    </row>
    <row r="25" spans="1:11" s="106" customFormat="1" ht="13.5" customHeight="1">
      <c r="A25" s="102" t="s">
        <v>43</v>
      </c>
      <c r="B25" s="152">
        <v>6519</v>
      </c>
      <c r="C25" s="103" t="s">
        <v>234</v>
      </c>
      <c r="D25" s="312" t="s">
        <v>240</v>
      </c>
      <c r="E25" s="324" t="s">
        <v>197</v>
      </c>
      <c r="F25" s="318" t="s">
        <v>233</v>
      </c>
      <c r="G25" s="319"/>
      <c r="H25" s="104">
        <v>1168</v>
      </c>
      <c r="I25" s="104" t="e">
        <f>ROUND(H25/#REF!*#REF!,0)</f>
        <v>#REF!</v>
      </c>
      <c r="J25" s="151">
        <v>941</v>
      </c>
      <c r="K25" s="105" t="s">
        <v>7</v>
      </c>
    </row>
    <row r="26" spans="1:11" s="110" customFormat="1" ht="13.5" customHeight="1">
      <c r="A26" s="98" t="s">
        <v>43</v>
      </c>
      <c r="B26" s="98">
        <v>5037</v>
      </c>
      <c r="C26" s="99" t="s">
        <v>234</v>
      </c>
      <c r="D26" s="313"/>
      <c r="E26" s="325"/>
      <c r="F26" s="320"/>
      <c r="G26" s="321"/>
      <c r="H26" s="109">
        <v>1168</v>
      </c>
      <c r="I26" s="109" t="e">
        <f>ROUND(H26/#REF!*#REF!,0)</f>
        <v>#REF!</v>
      </c>
      <c r="J26" s="100">
        <v>942</v>
      </c>
      <c r="K26" s="101" t="s">
        <v>7</v>
      </c>
    </row>
    <row r="27" spans="1:11" ht="12">
      <c r="A27" s="13" t="s">
        <v>43</v>
      </c>
      <c r="B27" s="13">
        <v>5038</v>
      </c>
      <c r="C27" s="24" t="s">
        <v>235</v>
      </c>
      <c r="D27" s="313"/>
      <c r="E27" s="326"/>
      <c r="F27" s="320"/>
      <c r="G27" s="321"/>
      <c r="H27" s="25">
        <v>38</v>
      </c>
      <c r="I27" s="25" t="e">
        <f>ROUND(H27/H35*J35,0)</f>
        <v>#VALUE!</v>
      </c>
      <c r="J27" s="26">
        <v>31</v>
      </c>
      <c r="K27" s="27" t="s">
        <v>8</v>
      </c>
    </row>
    <row r="28" spans="1:11" s="106" customFormat="1" ht="12">
      <c r="A28" s="102" t="s">
        <v>43</v>
      </c>
      <c r="B28" s="152">
        <v>6520</v>
      </c>
      <c r="C28" s="103" t="s">
        <v>236</v>
      </c>
      <c r="D28" s="313"/>
      <c r="E28" s="324" t="s">
        <v>198</v>
      </c>
      <c r="F28" s="320"/>
      <c r="G28" s="321"/>
      <c r="H28" s="107">
        <v>2335</v>
      </c>
      <c r="I28" s="104">
        <f>J25*2</f>
        <v>1882</v>
      </c>
      <c r="J28" s="151">
        <v>1881</v>
      </c>
      <c r="K28" s="105" t="s">
        <v>7</v>
      </c>
    </row>
    <row r="29" spans="1:11" s="110" customFormat="1" ht="12">
      <c r="A29" s="98" t="s">
        <v>43</v>
      </c>
      <c r="B29" s="98">
        <v>5039</v>
      </c>
      <c r="C29" s="99" t="s">
        <v>236</v>
      </c>
      <c r="D29" s="313"/>
      <c r="E29" s="325"/>
      <c r="F29" s="320"/>
      <c r="G29" s="321"/>
      <c r="H29" s="108">
        <v>2335</v>
      </c>
      <c r="I29" s="109">
        <f>J26*2</f>
        <v>1884</v>
      </c>
      <c r="J29" s="100">
        <v>1883</v>
      </c>
      <c r="K29" s="101" t="s">
        <v>7</v>
      </c>
    </row>
    <row r="30" spans="1:11" ht="12">
      <c r="A30" s="181" t="s">
        <v>43</v>
      </c>
      <c r="B30" s="181">
        <v>5040</v>
      </c>
      <c r="C30" s="24" t="s">
        <v>237</v>
      </c>
      <c r="D30" s="313"/>
      <c r="E30" s="326" t="s">
        <v>196</v>
      </c>
      <c r="F30" s="320"/>
      <c r="G30" s="321"/>
      <c r="H30" s="30">
        <v>77</v>
      </c>
      <c r="I30" s="25" t="e">
        <f>I27*2</f>
        <v>#VALUE!</v>
      </c>
      <c r="J30" s="26">
        <v>63</v>
      </c>
      <c r="K30" s="180" t="s">
        <v>8</v>
      </c>
    </row>
    <row r="31" spans="1:11" ht="12">
      <c r="A31" s="190" t="s">
        <v>43</v>
      </c>
      <c r="B31" s="189">
        <v>5041</v>
      </c>
      <c r="C31" s="206" t="s">
        <v>238</v>
      </c>
      <c r="D31" s="313"/>
      <c r="E31" s="30" t="s">
        <v>199</v>
      </c>
      <c r="F31" s="320"/>
      <c r="G31" s="321"/>
      <c r="H31" s="25">
        <v>3704</v>
      </c>
      <c r="I31" s="26" t="e">
        <f>I25*3</f>
        <v>#REF!</v>
      </c>
      <c r="J31" s="26">
        <v>210</v>
      </c>
      <c r="K31" s="310" t="s">
        <v>90</v>
      </c>
    </row>
    <row r="32" spans="1:11" ht="12">
      <c r="A32" s="181" t="s">
        <v>43</v>
      </c>
      <c r="B32" s="181">
        <v>5042</v>
      </c>
      <c r="C32" s="24" t="s">
        <v>239</v>
      </c>
      <c r="D32" s="314"/>
      <c r="E32" s="154" t="s">
        <v>200</v>
      </c>
      <c r="F32" s="322"/>
      <c r="G32" s="323"/>
      <c r="H32" s="30">
        <v>122</v>
      </c>
      <c r="I32" s="25">
        <f>J27*3</f>
        <v>93</v>
      </c>
      <c r="J32" s="26">
        <v>210</v>
      </c>
      <c r="K32" s="311"/>
    </row>
    <row r="33" spans="1:11" ht="7.5" customHeight="1">
      <c r="A33" s="4"/>
      <c r="B33" s="4"/>
      <c r="C33" s="17"/>
      <c r="D33" s="5"/>
      <c r="E33" s="41"/>
      <c r="F33" s="16"/>
      <c r="G33" s="16"/>
      <c r="H33" s="22"/>
      <c r="I33" s="22"/>
      <c r="J33" s="42"/>
      <c r="K33" s="43"/>
    </row>
    <row r="34" spans="1:11" ht="18" customHeight="1">
      <c r="A34" s="44" t="s">
        <v>9</v>
      </c>
      <c r="B34" s="4"/>
      <c r="C34" s="17"/>
      <c r="D34" s="5"/>
      <c r="E34" s="41"/>
      <c r="F34" s="16"/>
      <c r="G34" s="16"/>
      <c r="H34" s="22"/>
      <c r="I34" s="22"/>
      <c r="J34" s="42"/>
      <c r="K34" s="43"/>
    </row>
    <row r="35" spans="1:11" ht="12">
      <c r="A35" s="327" t="s">
        <v>2</v>
      </c>
      <c r="B35" s="327"/>
      <c r="C35" s="337" t="s">
        <v>0</v>
      </c>
      <c r="D35" s="327" t="s">
        <v>1</v>
      </c>
      <c r="E35" s="327"/>
      <c r="F35" s="327"/>
      <c r="G35" s="327"/>
      <c r="H35" s="300" t="s">
        <v>11</v>
      </c>
      <c r="I35" s="300" t="s">
        <v>12</v>
      </c>
      <c r="J35" s="308" t="s">
        <v>6</v>
      </c>
      <c r="K35" s="300" t="s">
        <v>5</v>
      </c>
    </row>
    <row r="36" spans="1:11" ht="12">
      <c r="A36" s="13" t="s">
        <v>3</v>
      </c>
      <c r="B36" s="13" t="s">
        <v>4</v>
      </c>
      <c r="C36" s="337"/>
      <c r="D36" s="327"/>
      <c r="E36" s="327"/>
      <c r="F36" s="327"/>
      <c r="G36" s="327"/>
      <c r="H36" s="301"/>
      <c r="I36" s="301"/>
      <c r="J36" s="308"/>
      <c r="K36" s="301"/>
    </row>
    <row r="37" spans="1:11" s="106" customFormat="1" ht="13.5" customHeight="1">
      <c r="A37" s="102" t="s">
        <v>43</v>
      </c>
      <c r="B37" s="152">
        <v>1041</v>
      </c>
      <c r="C37" s="103" t="s">
        <v>203</v>
      </c>
      <c r="D37" s="312" t="s">
        <v>240</v>
      </c>
      <c r="E37" s="331" t="s">
        <v>197</v>
      </c>
      <c r="F37" s="318" t="s">
        <v>205</v>
      </c>
      <c r="G37" s="319"/>
      <c r="H37" s="104">
        <v>1168</v>
      </c>
      <c r="I37" s="104" t="e">
        <f>ROUND(H37/H47*J47,0)</f>
        <v>#DIV/0!</v>
      </c>
      <c r="J37" s="151">
        <v>839</v>
      </c>
      <c r="K37" s="105" t="s">
        <v>7</v>
      </c>
    </row>
    <row r="38" spans="1:11" s="110" customFormat="1" ht="13.5" customHeight="1">
      <c r="A38" s="98" t="s">
        <v>43</v>
      </c>
      <c r="B38" s="98">
        <v>3143</v>
      </c>
      <c r="C38" s="99" t="s">
        <v>203</v>
      </c>
      <c r="D38" s="313"/>
      <c r="E38" s="332"/>
      <c r="F38" s="320"/>
      <c r="G38" s="321"/>
      <c r="H38" s="109">
        <v>1168</v>
      </c>
      <c r="I38" s="109" t="e">
        <f>ROUND(H38/H48*J48,0)</f>
        <v>#DIV/0!</v>
      </c>
      <c r="J38" s="100">
        <v>841</v>
      </c>
      <c r="K38" s="101" t="s">
        <v>7</v>
      </c>
    </row>
    <row r="39" spans="1:11" ht="12">
      <c r="A39" s="13" t="s">
        <v>43</v>
      </c>
      <c r="B39" s="13">
        <v>3144</v>
      </c>
      <c r="C39" s="24" t="s">
        <v>19</v>
      </c>
      <c r="D39" s="313"/>
      <c r="E39" s="333"/>
      <c r="F39" s="320"/>
      <c r="G39" s="321"/>
      <c r="H39" s="25">
        <v>38</v>
      </c>
      <c r="I39" s="25" t="e">
        <f>ROUND(H39/H63*J63,0)</f>
        <v>#VALUE!</v>
      </c>
      <c r="J39" s="26">
        <v>28</v>
      </c>
      <c r="K39" s="27" t="s">
        <v>8</v>
      </c>
    </row>
    <row r="40" spans="1:11" s="106" customFormat="1" ht="12">
      <c r="A40" s="102" t="s">
        <v>43</v>
      </c>
      <c r="B40" s="152">
        <v>1042</v>
      </c>
      <c r="C40" s="103" t="s">
        <v>20</v>
      </c>
      <c r="D40" s="313"/>
      <c r="E40" s="331" t="s">
        <v>198</v>
      </c>
      <c r="F40" s="320"/>
      <c r="G40" s="321"/>
      <c r="H40" s="107">
        <v>2335</v>
      </c>
      <c r="I40" s="104">
        <f>J37*2</f>
        <v>1678</v>
      </c>
      <c r="J40" s="151">
        <v>1679</v>
      </c>
      <c r="K40" s="105" t="s">
        <v>7</v>
      </c>
    </row>
    <row r="41" spans="1:11" s="110" customFormat="1" ht="12">
      <c r="A41" s="98" t="s">
        <v>43</v>
      </c>
      <c r="B41" s="98">
        <v>3145</v>
      </c>
      <c r="C41" s="99" t="s">
        <v>20</v>
      </c>
      <c r="D41" s="313"/>
      <c r="E41" s="332"/>
      <c r="F41" s="320"/>
      <c r="G41" s="321"/>
      <c r="H41" s="108">
        <v>2335</v>
      </c>
      <c r="I41" s="109">
        <f>J38*2</f>
        <v>1682</v>
      </c>
      <c r="J41" s="100">
        <v>1681</v>
      </c>
      <c r="K41" s="101" t="s">
        <v>7</v>
      </c>
    </row>
    <row r="42" spans="1:11" ht="12">
      <c r="A42" s="13" t="s">
        <v>43</v>
      </c>
      <c r="B42" s="13">
        <v>3146</v>
      </c>
      <c r="C42" s="24" t="s">
        <v>21</v>
      </c>
      <c r="D42" s="313"/>
      <c r="E42" s="333" t="s">
        <v>196</v>
      </c>
      <c r="F42" s="320"/>
      <c r="G42" s="321"/>
      <c r="H42" s="30">
        <v>77</v>
      </c>
      <c r="I42" s="25" t="e">
        <f>I39*2</f>
        <v>#VALUE!</v>
      </c>
      <c r="J42" s="26">
        <v>56</v>
      </c>
      <c r="K42" s="27" t="s">
        <v>8</v>
      </c>
    </row>
    <row r="43" spans="1:11" s="106" customFormat="1" ht="12">
      <c r="A43" s="102" t="s">
        <v>43</v>
      </c>
      <c r="B43" s="152">
        <v>1043</v>
      </c>
      <c r="C43" s="103" t="s">
        <v>22</v>
      </c>
      <c r="D43" s="313"/>
      <c r="E43" s="121" t="s">
        <v>199</v>
      </c>
      <c r="F43" s="320"/>
      <c r="G43" s="321"/>
      <c r="H43" s="107">
        <v>3704</v>
      </c>
      <c r="I43" s="104" t="e">
        <f>I37*3</f>
        <v>#DIV/0!</v>
      </c>
      <c r="J43" s="151">
        <v>192</v>
      </c>
      <c r="K43" s="310" t="s">
        <v>90</v>
      </c>
    </row>
    <row r="44" spans="1:11" s="110" customFormat="1" ht="12">
      <c r="A44" s="98" t="s">
        <v>43</v>
      </c>
      <c r="B44" s="98">
        <v>3147</v>
      </c>
      <c r="C44" s="99" t="s">
        <v>22</v>
      </c>
      <c r="D44" s="313"/>
      <c r="E44" s="123" t="s">
        <v>199</v>
      </c>
      <c r="F44" s="320"/>
      <c r="G44" s="321"/>
      <c r="H44" s="108">
        <v>3704</v>
      </c>
      <c r="I44" s="109" t="e">
        <f>I38*3</f>
        <v>#DIV/0!</v>
      </c>
      <c r="J44" s="100">
        <v>193</v>
      </c>
      <c r="K44" s="338"/>
    </row>
    <row r="45" spans="1:11" s="106" customFormat="1" ht="12">
      <c r="A45" s="102" t="s">
        <v>43</v>
      </c>
      <c r="B45" s="152">
        <v>1044</v>
      </c>
      <c r="C45" s="103" t="s">
        <v>23</v>
      </c>
      <c r="D45" s="313"/>
      <c r="E45" s="122" t="s">
        <v>200</v>
      </c>
      <c r="F45" s="320"/>
      <c r="G45" s="321"/>
      <c r="H45" s="107">
        <v>122</v>
      </c>
      <c r="I45" s="104">
        <f>J38*3</f>
        <v>2523</v>
      </c>
      <c r="J45" s="151">
        <v>192</v>
      </c>
      <c r="K45" s="338"/>
    </row>
    <row r="46" spans="1:11" s="110" customFormat="1" ht="12">
      <c r="A46" s="98" t="s">
        <v>43</v>
      </c>
      <c r="B46" s="98">
        <v>3148</v>
      </c>
      <c r="C46" s="99" t="s">
        <v>23</v>
      </c>
      <c r="D46" s="314"/>
      <c r="E46" s="124" t="s">
        <v>200</v>
      </c>
      <c r="F46" s="322"/>
      <c r="G46" s="323"/>
      <c r="H46" s="108">
        <v>122</v>
      </c>
      <c r="I46" s="109">
        <f>J39*3</f>
        <v>84</v>
      </c>
      <c r="J46" s="100">
        <v>193</v>
      </c>
      <c r="K46" s="311"/>
    </row>
    <row r="47" spans="1:11" ht="6" customHeight="1">
      <c r="A47" s="4"/>
      <c r="B47" s="4"/>
      <c r="C47" s="17"/>
      <c r="D47" s="5"/>
      <c r="E47" s="41"/>
      <c r="F47" s="16"/>
      <c r="G47" s="16"/>
      <c r="H47" s="22"/>
      <c r="I47" s="22"/>
      <c r="J47" s="42"/>
      <c r="K47" s="43"/>
    </row>
    <row r="48" spans="1:11" ht="18" customHeight="1">
      <c r="A48" s="44" t="s">
        <v>224</v>
      </c>
      <c r="B48" s="4"/>
      <c r="C48" s="17"/>
      <c r="D48" s="5"/>
      <c r="E48" s="41"/>
      <c r="F48" s="16"/>
      <c r="G48" s="16"/>
      <c r="H48" s="22"/>
      <c r="I48" s="22"/>
      <c r="J48" s="42"/>
      <c r="K48" s="43"/>
    </row>
    <row r="49" spans="1:11" ht="12">
      <c r="A49" s="327" t="s">
        <v>2</v>
      </c>
      <c r="B49" s="327"/>
      <c r="C49" s="337" t="s">
        <v>0</v>
      </c>
      <c r="D49" s="327" t="s">
        <v>1</v>
      </c>
      <c r="E49" s="327"/>
      <c r="F49" s="327"/>
      <c r="G49" s="327"/>
      <c r="H49" s="300" t="s">
        <v>11</v>
      </c>
      <c r="I49" s="300" t="s">
        <v>12</v>
      </c>
      <c r="J49" s="308" t="s">
        <v>6</v>
      </c>
      <c r="K49" s="300" t="s">
        <v>5</v>
      </c>
    </row>
    <row r="50" spans="1:11" ht="12">
      <c r="A50" s="13" t="s">
        <v>3</v>
      </c>
      <c r="B50" s="13" t="s">
        <v>4</v>
      </c>
      <c r="C50" s="337"/>
      <c r="D50" s="327"/>
      <c r="E50" s="327"/>
      <c r="F50" s="327"/>
      <c r="G50" s="327"/>
      <c r="H50" s="301"/>
      <c r="I50" s="301"/>
      <c r="J50" s="308"/>
      <c r="K50" s="301"/>
    </row>
    <row r="51" spans="1:11" s="106" customFormat="1" ht="13.5" customHeight="1">
      <c r="A51" s="102" t="s">
        <v>43</v>
      </c>
      <c r="B51" s="152">
        <v>1045</v>
      </c>
      <c r="C51" s="103" t="s">
        <v>204</v>
      </c>
      <c r="D51" s="312" t="s">
        <v>240</v>
      </c>
      <c r="E51" s="331" t="s">
        <v>197</v>
      </c>
      <c r="F51" s="318" t="s">
        <v>225</v>
      </c>
      <c r="G51" s="319"/>
      <c r="H51" s="104">
        <v>1168</v>
      </c>
      <c r="I51" s="104" t="e">
        <f>ROUND(H51/H62*J62,0)</f>
        <v>#DIV/0!</v>
      </c>
      <c r="J51" s="151">
        <v>839</v>
      </c>
      <c r="K51" s="105" t="s">
        <v>7</v>
      </c>
    </row>
    <row r="52" spans="1:11" s="110" customFormat="1" ht="13.5" customHeight="1">
      <c r="A52" s="98" t="s">
        <v>43</v>
      </c>
      <c r="B52" s="98">
        <v>3149</v>
      </c>
      <c r="C52" s="99" t="s">
        <v>204</v>
      </c>
      <c r="D52" s="313"/>
      <c r="E52" s="332"/>
      <c r="F52" s="320"/>
      <c r="G52" s="321"/>
      <c r="H52" s="109">
        <v>1168</v>
      </c>
      <c r="I52" s="109" t="e">
        <f>ROUND(H52/H63*J63,0)</f>
        <v>#VALUE!</v>
      </c>
      <c r="J52" s="100">
        <v>841</v>
      </c>
      <c r="K52" s="101" t="s">
        <v>7</v>
      </c>
    </row>
    <row r="53" spans="1:11" ht="12">
      <c r="A53" s="13" t="s">
        <v>43</v>
      </c>
      <c r="B53" s="13">
        <v>3150</v>
      </c>
      <c r="C53" s="24" t="s">
        <v>24</v>
      </c>
      <c r="D53" s="313"/>
      <c r="E53" s="333"/>
      <c r="F53" s="320"/>
      <c r="G53" s="321"/>
      <c r="H53" s="25">
        <v>38</v>
      </c>
      <c r="I53" s="25" t="e">
        <f>ROUND(H53/#REF!*#REF!,0)</f>
        <v>#REF!</v>
      </c>
      <c r="J53" s="26">
        <v>28</v>
      </c>
      <c r="K53" s="27" t="s">
        <v>8</v>
      </c>
    </row>
    <row r="54" spans="1:11" s="106" customFormat="1" ht="12">
      <c r="A54" s="102" t="s">
        <v>43</v>
      </c>
      <c r="B54" s="152">
        <v>1046</v>
      </c>
      <c r="C54" s="103" t="s">
        <v>25</v>
      </c>
      <c r="D54" s="313"/>
      <c r="E54" s="331" t="s">
        <v>198</v>
      </c>
      <c r="F54" s="320"/>
      <c r="G54" s="321"/>
      <c r="H54" s="107">
        <v>2335</v>
      </c>
      <c r="I54" s="104">
        <f>J51*2</f>
        <v>1678</v>
      </c>
      <c r="J54" s="151">
        <v>1679</v>
      </c>
      <c r="K54" s="105" t="s">
        <v>7</v>
      </c>
    </row>
    <row r="55" spans="1:11" s="110" customFormat="1" ht="12">
      <c r="A55" s="98" t="s">
        <v>43</v>
      </c>
      <c r="B55" s="98">
        <v>3151</v>
      </c>
      <c r="C55" s="99" t="s">
        <v>25</v>
      </c>
      <c r="D55" s="313"/>
      <c r="E55" s="332"/>
      <c r="F55" s="320"/>
      <c r="G55" s="321"/>
      <c r="H55" s="108">
        <v>2335</v>
      </c>
      <c r="I55" s="109">
        <f>J52*2</f>
        <v>1682</v>
      </c>
      <c r="J55" s="100">
        <v>1681</v>
      </c>
      <c r="K55" s="101" t="s">
        <v>7</v>
      </c>
    </row>
    <row r="56" spans="1:11" ht="12">
      <c r="A56" s="13" t="s">
        <v>43</v>
      </c>
      <c r="B56" s="13">
        <v>3152</v>
      </c>
      <c r="C56" s="24" t="s">
        <v>26</v>
      </c>
      <c r="D56" s="313"/>
      <c r="E56" s="333" t="s">
        <v>196</v>
      </c>
      <c r="F56" s="320"/>
      <c r="G56" s="321"/>
      <c r="H56" s="30">
        <v>77</v>
      </c>
      <c r="I56" s="25" t="e">
        <f>I53*2</f>
        <v>#REF!</v>
      </c>
      <c r="J56" s="26">
        <v>56</v>
      </c>
      <c r="K56" s="27" t="s">
        <v>8</v>
      </c>
    </row>
    <row r="57" spans="1:11" s="106" customFormat="1" ht="12">
      <c r="A57" s="102" t="s">
        <v>43</v>
      </c>
      <c r="B57" s="152">
        <v>1047</v>
      </c>
      <c r="C57" s="103" t="s">
        <v>27</v>
      </c>
      <c r="D57" s="313"/>
      <c r="E57" s="121" t="s">
        <v>199</v>
      </c>
      <c r="F57" s="320"/>
      <c r="G57" s="321"/>
      <c r="H57" s="107">
        <v>3704</v>
      </c>
      <c r="I57" s="104" t="e">
        <f>I51*3</f>
        <v>#DIV/0!</v>
      </c>
      <c r="J57" s="151">
        <v>192</v>
      </c>
      <c r="K57" s="310" t="s">
        <v>90</v>
      </c>
    </row>
    <row r="58" spans="1:11" s="110" customFormat="1" ht="12">
      <c r="A58" s="98" t="s">
        <v>43</v>
      </c>
      <c r="B58" s="98">
        <v>3153</v>
      </c>
      <c r="C58" s="99" t="s">
        <v>27</v>
      </c>
      <c r="D58" s="313"/>
      <c r="E58" s="123" t="s">
        <v>199</v>
      </c>
      <c r="F58" s="320"/>
      <c r="G58" s="321"/>
      <c r="H58" s="108">
        <v>3704</v>
      </c>
      <c r="I58" s="109" t="e">
        <f>I52*3</f>
        <v>#VALUE!</v>
      </c>
      <c r="J58" s="100">
        <v>193</v>
      </c>
      <c r="K58" s="338"/>
    </row>
    <row r="59" spans="1:11" s="106" customFormat="1" ht="12">
      <c r="A59" s="102" t="s">
        <v>43</v>
      </c>
      <c r="B59" s="152">
        <v>1048</v>
      </c>
      <c r="C59" s="103" t="s">
        <v>28</v>
      </c>
      <c r="D59" s="313"/>
      <c r="E59" s="122" t="s">
        <v>200</v>
      </c>
      <c r="F59" s="320"/>
      <c r="G59" s="321"/>
      <c r="H59" s="107">
        <v>122</v>
      </c>
      <c r="I59" s="104">
        <f>J52*3</f>
        <v>2523</v>
      </c>
      <c r="J59" s="151">
        <v>192</v>
      </c>
      <c r="K59" s="338"/>
    </row>
    <row r="60" spans="1:11" s="110" customFormat="1" ht="12">
      <c r="A60" s="98" t="s">
        <v>43</v>
      </c>
      <c r="B60" s="98">
        <v>3154</v>
      </c>
      <c r="C60" s="99" t="s">
        <v>28</v>
      </c>
      <c r="D60" s="314"/>
      <c r="E60" s="124" t="s">
        <v>200</v>
      </c>
      <c r="F60" s="322"/>
      <c r="G60" s="323"/>
      <c r="H60" s="108">
        <v>122</v>
      </c>
      <c r="I60" s="109">
        <f>J53*3</f>
        <v>84</v>
      </c>
      <c r="J60" s="100">
        <v>193</v>
      </c>
      <c r="K60" s="311"/>
    </row>
    <row r="61" spans="1:11" ht="2.25" customHeight="1">
      <c r="A61" s="4"/>
      <c r="B61" s="4"/>
      <c r="C61" s="17"/>
      <c r="D61" s="5"/>
      <c r="E61" s="41"/>
      <c r="F61" s="16"/>
      <c r="G61" s="16"/>
      <c r="H61" s="22"/>
      <c r="I61" s="22"/>
      <c r="J61" s="42"/>
      <c r="K61" s="43"/>
    </row>
    <row r="62" spans="1:13" ht="18.75">
      <c r="A62" s="2" t="s">
        <v>45</v>
      </c>
      <c r="B62" s="16"/>
      <c r="C62" s="17"/>
      <c r="D62" s="18"/>
      <c r="E62" s="18"/>
      <c r="F62" s="19"/>
      <c r="G62" s="19"/>
      <c r="H62" s="20"/>
      <c r="I62" s="20"/>
      <c r="J62" s="20"/>
      <c r="K62" s="21"/>
      <c r="L62" s="22"/>
      <c r="M62" s="23"/>
    </row>
    <row r="63" spans="1:11" ht="13.5" customHeight="1">
      <c r="A63" s="327" t="s">
        <v>2</v>
      </c>
      <c r="B63" s="327"/>
      <c r="C63" s="337" t="s">
        <v>0</v>
      </c>
      <c r="D63" s="327" t="s">
        <v>1</v>
      </c>
      <c r="E63" s="327"/>
      <c r="F63" s="327"/>
      <c r="G63" s="327"/>
      <c r="H63" s="300" t="s">
        <v>11</v>
      </c>
      <c r="I63" s="300" t="s">
        <v>12</v>
      </c>
      <c r="J63" s="308" t="s">
        <v>6</v>
      </c>
      <c r="K63" s="300" t="s">
        <v>5</v>
      </c>
    </row>
    <row r="64" spans="1:11" ht="12">
      <c r="A64" s="13" t="s">
        <v>3</v>
      </c>
      <c r="B64" s="13" t="s">
        <v>4</v>
      </c>
      <c r="C64" s="337"/>
      <c r="D64" s="327"/>
      <c r="E64" s="327"/>
      <c r="F64" s="327"/>
      <c r="G64" s="327"/>
      <c r="H64" s="301"/>
      <c r="I64" s="301"/>
      <c r="J64" s="308"/>
      <c r="K64" s="301"/>
    </row>
    <row r="65" spans="1:11" s="106" customFormat="1" ht="13.5" customHeight="1">
      <c r="A65" s="102" t="s">
        <v>43</v>
      </c>
      <c r="B65" s="152">
        <v>1049</v>
      </c>
      <c r="C65" s="103" t="s">
        <v>13</v>
      </c>
      <c r="D65" s="312" t="s">
        <v>240</v>
      </c>
      <c r="E65" s="324" t="s">
        <v>197</v>
      </c>
      <c r="F65" s="302"/>
      <c r="G65" s="303"/>
      <c r="H65" s="104">
        <v>1168</v>
      </c>
      <c r="I65" s="104" t="e">
        <f>ROUND(H65/#REF!*#REF!,0)</f>
        <v>#REF!</v>
      </c>
      <c r="J65" s="151">
        <v>1199</v>
      </c>
      <c r="K65" s="105" t="s">
        <v>7</v>
      </c>
    </row>
    <row r="66" spans="1:11" s="110" customFormat="1" ht="13.5" customHeight="1">
      <c r="A66" s="98" t="s">
        <v>43</v>
      </c>
      <c r="B66" s="98">
        <v>3155</v>
      </c>
      <c r="C66" s="99" t="s">
        <v>13</v>
      </c>
      <c r="D66" s="313"/>
      <c r="E66" s="325"/>
      <c r="F66" s="302"/>
      <c r="G66" s="303"/>
      <c r="H66" s="109">
        <v>1168</v>
      </c>
      <c r="I66" s="109" t="e">
        <f>ROUND(H66/#REF!*#REF!,0)</f>
        <v>#REF!</v>
      </c>
      <c r="J66" s="100">
        <v>1201</v>
      </c>
      <c r="K66" s="101" t="s">
        <v>7</v>
      </c>
    </row>
    <row r="67" spans="1:11" ht="12">
      <c r="A67" s="13" t="s">
        <v>43</v>
      </c>
      <c r="B67" s="13">
        <v>3156</v>
      </c>
      <c r="C67" s="24" t="s">
        <v>14</v>
      </c>
      <c r="D67" s="313"/>
      <c r="E67" s="326"/>
      <c r="F67" s="304"/>
      <c r="G67" s="305"/>
      <c r="H67" s="25">
        <v>38</v>
      </c>
      <c r="I67" s="25" t="e">
        <f>ROUND(H67/#REF!*#REF!,0)</f>
        <v>#REF!</v>
      </c>
      <c r="J67" s="26">
        <v>40</v>
      </c>
      <c r="K67" s="27" t="s">
        <v>8</v>
      </c>
    </row>
    <row r="68" spans="1:11" s="106" customFormat="1" ht="12">
      <c r="A68" s="102" t="s">
        <v>43</v>
      </c>
      <c r="B68" s="152">
        <v>1050</v>
      </c>
      <c r="C68" s="103" t="s">
        <v>15</v>
      </c>
      <c r="D68" s="313"/>
      <c r="E68" s="324" t="s">
        <v>198</v>
      </c>
      <c r="F68" s="302"/>
      <c r="G68" s="303"/>
      <c r="H68" s="107">
        <v>2335</v>
      </c>
      <c r="I68" s="104">
        <f>J65*2</f>
        <v>2398</v>
      </c>
      <c r="J68" s="151">
        <v>2399</v>
      </c>
      <c r="K68" s="105" t="s">
        <v>7</v>
      </c>
    </row>
    <row r="69" spans="1:11" s="110" customFormat="1" ht="12">
      <c r="A69" s="98" t="s">
        <v>43</v>
      </c>
      <c r="B69" s="98">
        <v>3157</v>
      </c>
      <c r="C69" s="99" t="s">
        <v>15</v>
      </c>
      <c r="D69" s="313"/>
      <c r="E69" s="325"/>
      <c r="F69" s="302"/>
      <c r="G69" s="303"/>
      <c r="H69" s="108">
        <v>2335</v>
      </c>
      <c r="I69" s="109">
        <f>J66*2</f>
        <v>2402</v>
      </c>
      <c r="J69" s="100">
        <v>2401</v>
      </c>
      <c r="K69" s="101" t="s">
        <v>7</v>
      </c>
    </row>
    <row r="70" spans="1:11" ht="12">
      <c r="A70" s="13" t="s">
        <v>43</v>
      </c>
      <c r="B70" s="13">
        <v>3158</v>
      </c>
      <c r="C70" s="24" t="s">
        <v>16</v>
      </c>
      <c r="D70" s="313"/>
      <c r="E70" s="326" t="s">
        <v>196</v>
      </c>
      <c r="F70" s="335"/>
      <c r="G70" s="336"/>
      <c r="H70" s="30">
        <v>77</v>
      </c>
      <c r="I70" s="25" t="e">
        <f>I67*2</f>
        <v>#REF!</v>
      </c>
      <c r="J70" s="26">
        <v>80</v>
      </c>
      <c r="K70" s="27" t="s">
        <v>8</v>
      </c>
    </row>
    <row r="71" spans="1:11" s="106" customFormat="1" ht="12">
      <c r="A71" s="102" t="s">
        <v>43</v>
      </c>
      <c r="B71" s="152">
        <v>1051</v>
      </c>
      <c r="C71" s="103" t="s">
        <v>17</v>
      </c>
      <c r="D71" s="313"/>
      <c r="E71" s="120" t="s">
        <v>199</v>
      </c>
      <c r="F71" s="339"/>
      <c r="G71" s="340"/>
      <c r="H71" s="107">
        <v>3704</v>
      </c>
      <c r="I71" s="104" t="e">
        <f>I65*3</f>
        <v>#REF!</v>
      </c>
      <c r="J71" s="151">
        <v>274</v>
      </c>
      <c r="K71" s="310" t="s">
        <v>90</v>
      </c>
    </row>
    <row r="72" spans="1:11" s="110" customFormat="1" ht="12">
      <c r="A72" s="98" t="s">
        <v>43</v>
      </c>
      <c r="B72" s="98">
        <v>3159</v>
      </c>
      <c r="C72" s="99" t="s">
        <v>17</v>
      </c>
      <c r="D72" s="313"/>
      <c r="E72" s="119" t="s">
        <v>199</v>
      </c>
      <c r="F72" s="341"/>
      <c r="G72" s="342"/>
      <c r="H72" s="108">
        <v>3704</v>
      </c>
      <c r="I72" s="109" t="e">
        <f>I66*3</f>
        <v>#REF!</v>
      </c>
      <c r="J72" s="100">
        <v>275</v>
      </c>
      <c r="K72" s="338"/>
    </row>
    <row r="73" spans="1:11" s="106" customFormat="1" ht="12">
      <c r="A73" s="102" t="s">
        <v>43</v>
      </c>
      <c r="B73" s="152">
        <v>1052</v>
      </c>
      <c r="C73" s="103" t="s">
        <v>18</v>
      </c>
      <c r="D73" s="313"/>
      <c r="E73" s="120" t="s">
        <v>200</v>
      </c>
      <c r="F73" s="339"/>
      <c r="G73" s="340"/>
      <c r="H73" s="107">
        <v>122</v>
      </c>
      <c r="I73" s="104">
        <f>J66*3</f>
        <v>3603</v>
      </c>
      <c r="J73" s="151">
        <v>274</v>
      </c>
      <c r="K73" s="338"/>
    </row>
    <row r="74" spans="1:11" s="110" customFormat="1" ht="12">
      <c r="A74" s="98" t="s">
        <v>43</v>
      </c>
      <c r="B74" s="98">
        <v>3160</v>
      </c>
      <c r="C74" s="99" t="s">
        <v>18</v>
      </c>
      <c r="D74" s="314"/>
      <c r="E74" s="119" t="s">
        <v>200</v>
      </c>
      <c r="F74" s="341"/>
      <c r="G74" s="342"/>
      <c r="H74" s="108">
        <v>122</v>
      </c>
      <c r="I74" s="109">
        <f>J67*3</f>
        <v>120</v>
      </c>
      <c r="J74" s="100">
        <v>275</v>
      </c>
      <c r="K74" s="311"/>
    </row>
    <row r="75" spans="1:11" ht="16.5" customHeight="1">
      <c r="A75" s="161" t="s">
        <v>43</v>
      </c>
      <c r="B75" s="161">
        <v>3163</v>
      </c>
      <c r="C75" s="24" t="s">
        <v>249</v>
      </c>
      <c r="D75" s="334"/>
      <c r="E75" s="160" t="s">
        <v>201</v>
      </c>
      <c r="F75" s="306"/>
      <c r="G75" s="307"/>
      <c r="H75" s="30">
        <v>270</v>
      </c>
      <c r="I75" s="30">
        <v>190</v>
      </c>
      <c r="J75" s="26">
        <v>88</v>
      </c>
      <c r="K75" s="338"/>
    </row>
    <row r="76" spans="1:11" ht="18" customHeight="1">
      <c r="A76" s="161" t="s">
        <v>43</v>
      </c>
      <c r="B76" s="161">
        <v>3164</v>
      </c>
      <c r="C76" s="24" t="s">
        <v>250</v>
      </c>
      <c r="D76" s="334"/>
      <c r="E76" s="153" t="s">
        <v>202</v>
      </c>
      <c r="F76" s="306"/>
      <c r="G76" s="307"/>
      <c r="H76" s="30">
        <v>285</v>
      </c>
      <c r="I76" s="30">
        <v>190</v>
      </c>
      <c r="J76" s="26">
        <v>176</v>
      </c>
      <c r="K76" s="338"/>
    </row>
    <row r="77" spans="1:11" ht="17.25" customHeight="1">
      <c r="A77" s="161" t="s">
        <v>43</v>
      </c>
      <c r="B77" s="161">
        <v>3813</v>
      </c>
      <c r="C77" s="24" t="s">
        <v>251</v>
      </c>
      <c r="D77" s="334"/>
      <c r="E77" s="160" t="s">
        <v>201</v>
      </c>
      <c r="F77" s="306"/>
      <c r="G77" s="307"/>
      <c r="H77" s="22"/>
      <c r="I77" s="22"/>
      <c r="J77" s="26">
        <v>72</v>
      </c>
      <c r="K77" s="338"/>
    </row>
    <row r="78" spans="1:11" ht="15.75" customHeight="1">
      <c r="A78" s="161" t="s">
        <v>43</v>
      </c>
      <c r="B78" s="161">
        <v>3814</v>
      </c>
      <c r="C78" s="24" t="s">
        <v>252</v>
      </c>
      <c r="D78" s="334"/>
      <c r="E78" s="153" t="s">
        <v>202</v>
      </c>
      <c r="F78" s="306"/>
      <c r="G78" s="307"/>
      <c r="H78" s="22"/>
      <c r="I78" s="22"/>
      <c r="J78" s="26">
        <v>144</v>
      </c>
      <c r="K78" s="311"/>
    </row>
    <row r="79" spans="1:11" s="39" customFormat="1" ht="10.5" customHeight="1">
      <c r="A79" s="14"/>
      <c r="B79" s="14"/>
      <c r="C79" s="33"/>
      <c r="D79" s="15"/>
      <c r="E79" s="34"/>
      <c r="F79" s="35"/>
      <c r="G79" s="35"/>
      <c r="H79" s="36"/>
      <c r="I79" s="36"/>
      <c r="J79" s="37"/>
      <c r="K79" s="38"/>
    </row>
    <row r="80" spans="1:11" s="39" customFormat="1" ht="18" customHeight="1">
      <c r="A80" s="40" t="s">
        <v>232</v>
      </c>
      <c r="B80" s="14"/>
      <c r="C80" s="33"/>
      <c r="D80" s="15"/>
      <c r="E80" s="34"/>
      <c r="F80" s="35"/>
      <c r="G80" s="35"/>
      <c r="H80" s="36"/>
      <c r="I80" s="36"/>
      <c r="J80" s="37"/>
      <c r="K80" s="38"/>
    </row>
    <row r="81" spans="1:11" ht="13.5" customHeight="1">
      <c r="A81" s="327" t="s">
        <v>2</v>
      </c>
      <c r="B81" s="327"/>
      <c r="C81" s="337" t="s">
        <v>0</v>
      </c>
      <c r="D81" s="327" t="s">
        <v>1</v>
      </c>
      <c r="E81" s="327"/>
      <c r="F81" s="327"/>
      <c r="G81" s="327"/>
      <c r="H81" s="300" t="s">
        <v>11</v>
      </c>
      <c r="I81" s="300" t="s">
        <v>12</v>
      </c>
      <c r="J81" s="308" t="s">
        <v>6</v>
      </c>
      <c r="K81" s="300" t="s">
        <v>5</v>
      </c>
    </row>
    <row r="82" spans="1:11" ht="12">
      <c r="A82" s="13" t="s">
        <v>3</v>
      </c>
      <c r="B82" s="13" t="s">
        <v>4</v>
      </c>
      <c r="C82" s="337"/>
      <c r="D82" s="327"/>
      <c r="E82" s="327"/>
      <c r="F82" s="327"/>
      <c r="G82" s="327"/>
      <c r="H82" s="301"/>
      <c r="I82" s="301"/>
      <c r="J82" s="308"/>
      <c r="K82" s="301"/>
    </row>
    <row r="83" spans="1:11" s="106" customFormat="1" ht="13.5" customHeight="1">
      <c r="A83" s="102" t="s">
        <v>43</v>
      </c>
      <c r="B83" s="152">
        <v>6524</v>
      </c>
      <c r="C83" s="103" t="s">
        <v>234</v>
      </c>
      <c r="D83" s="312" t="s">
        <v>240</v>
      </c>
      <c r="E83" s="324" t="s">
        <v>197</v>
      </c>
      <c r="F83" s="318" t="s">
        <v>233</v>
      </c>
      <c r="G83" s="319"/>
      <c r="H83" s="104">
        <v>1168</v>
      </c>
      <c r="I83" s="104" t="e">
        <f>ROUND(H83/#REF!*#REF!,0)</f>
        <v>#REF!</v>
      </c>
      <c r="J83" s="151">
        <v>941</v>
      </c>
      <c r="K83" s="105" t="s">
        <v>7</v>
      </c>
    </row>
    <row r="84" spans="1:11" s="110" customFormat="1" ht="13.5" customHeight="1">
      <c r="A84" s="98" t="s">
        <v>43</v>
      </c>
      <c r="B84" s="98">
        <v>5043</v>
      </c>
      <c r="C84" s="99" t="s">
        <v>234</v>
      </c>
      <c r="D84" s="313"/>
      <c r="E84" s="325"/>
      <c r="F84" s="320"/>
      <c r="G84" s="321"/>
      <c r="H84" s="109">
        <v>1168</v>
      </c>
      <c r="I84" s="109" t="e">
        <f>ROUND(H84/#REF!*#REF!,0)</f>
        <v>#REF!</v>
      </c>
      <c r="J84" s="100">
        <v>942</v>
      </c>
      <c r="K84" s="101" t="s">
        <v>7</v>
      </c>
    </row>
    <row r="85" spans="1:11" ht="12">
      <c r="A85" s="13" t="s">
        <v>43</v>
      </c>
      <c r="B85" s="13">
        <v>5044</v>
      </c>
      <c r="C85" s="24" t="s">
        <v>235</v>
      </c>
      <c r="D85" s="313"/>
      <c r="E85" s="326"/>
      <c r="F85" s="320"/>
      <c r="G85" s="321"/>
      <c r="H85" s="25">
        <v>38</v>
      </c>
      <c r="I85" s="25" t="e">
        <f>ROUND(H85/H93*J93,0)</f>
        <v>#VALUE!</v>
      </c>
      <c r="J85" s="26">
        <v>31</v>
      </c>
      <c r="K85" s="27" t="s">
        <v>8</v>
      </c>
    </row>
    <row r="86" spans="1:11" s="106" customFormat="1" ht="12">
      <c r="A86" s="102" t="s">
        <v>43</v>
      </c>
      <c r="B86" s="152">
        <v>6525</v>
      </c>
      <c r="C86" s="103" t="s">
        <v>236</v>
      </c>
      <c r="D86" s="313"/>
      <c r="E86" s="324" t="s">
        <v>198</v>
      </c>
      <c r="F86" s="320"/>
      <c r="G86" s="321"/>
      <c r="H86" s="107">
        <v>2335</v>
      </c>
      <c r="I86" s="104">
        <f>J83*2</f>
        <v>1882</v>
      </c>
      <c r="J86" s="151">
        <v>1881</v>
      </c>
      <c r="K86" s="105" t="s">
        <v>7</v>
      </c>
    </row>
    <row r="87" spans="1:11" s="110" customFormat="1" ht="12">
      <c r="A87" s="98" t="s">
        <v>43</v>
      </c>
      <c r="B87" s="98">
        <v>5045</v>
      </c>
      <c r="C87" s="99" t="s">
        <v>236</v>
      </c>
      <c r="D87" s="313"/>
      <c r="E87" s="325"/>
      <c r="F87" s="320"/>
      <c r="G87" s="321"/>
      <c r="H87" s="108">
        <v>2335</v>
      </c>
      <c r="I87" s="109">
        <f>J84*2</f>
        <v>1884</v>
      </c>
      <c r="J87" s="100">
        <v>1883</v>
      </c>
      <c r="K87" s="101" t="s">
        <v>7</v>
      </c>
    </row>
    <row r="88" spans="1:11" ht="12">
      <c r="A88" s="181" t="s">
        <v>43</v>
      </c>
      <c r="B88" s="181">
        <v>5046</v>
      </c>
      <c r="C88" s="24" t="s">
        <v>237</v>
      </c>
      <c r="D88" s="313"/>
      <c r="E88" s="326" t="s">
        <v>196</v>
      </c>
      <c r="F88" s="320"/>
      <c r="G88" s="321"/>
      <c r="H88" s="30">
        <v>77</v>
      </c>
      <c r="I88" s="25" t="e">
        <f>I85*2</f>
        <v>#VALUE!</v>
      </c>
      <c r="J88" s="26">
        <v>63</v>
      </c>
      <c r="K88" s="180" t="s">
        <v>8</v>
      </c>
    </row>
    <row r="89" spans="1:11" ht="12">
      <c r="A89" s="207" t="s">
        <v>43</v>
      </c>
      <c r="B89" s="207">
        <v>5047</v>
      </c>
      <c r="C89" s="24" t="s">
        <v>238</v>
      </c>
      <c r="D89" s="313"/>
      <c r="E89" s="205" t="s">
        <v>199</v>
      </c>
      <c r="F89" s="320"/>
      <c r="G89" s="321"/>
      <c r="H89" s="30">
        <v>3704</v>
      </c>
      <c r="I89" s="25" t="e">
        <f>I83*3</f>
        <v>#REF!</v>
      </c>
      <c r="J89" s="26">
        <v>210</v>
      </c>
      <c r="K89" s="310" t="s">
        <v>90</v>
      </c>
    </row>
    <row r="90" spans="1:11" ht="12">
      <c r="A90" s="181" t="s">
        <v>43</v>
      </c>
      <c r="B90" s="181">
        <v>5048</v>
      </c>
      <c r="C90" s="24" t="s">
        <v>239</v>
      </c>
      <c r="D90" s="314"/>
      <c r="E90" s="154" t="s">
        <v>200</v>
      </c>
      <c r="F90" s="322"/>
      <c r="G90" s="323"/>
      <c r="H90" s="30">
        <v>122</v>
      </c>
      <c r="I90" s="25">
        <f>J85*3</f>
        <v>93</v>
      </c>
      <c r="J90" s="26">
        <v>210</v>
      </c>
      <c r="K90" s="311"/>
    </row>
    <row r="91" spans="1:11" ht="6" customHeight="1">
      <c r="A91" s="4"/>
      <c r="B91" s="4"/>
      <c r="C91" s="17"/>
      <c r="D91" s="5"/>
      <c r="E91" s="5"/>
      <c r="F91" s="16"/>
      <c r="G91" s="16"/>
      <c r="H91" s="22"/>
      <c r="I91" s="22"/>
      <c r="J91" s="42"/>
      <c r="K91" s="43"/>
    </row>
    <row r="92" spans="1:11" ht="18" customHeight="1">
      <c r="A92" s="44" t="s">
        <v>9</v>
      </c>
      <c r="B92" s="4"/>
      <c r="C92" s="17"/>
      <c r="D92" s="5"/>
      <c r="E92" s="41"/>
      <c r="F92" s="16"/>
      <c r="G92" s="16"/>
      <c r="H92" s="22"/>
      <c r="I92" s="22"/>
      <c r="J92" s="42"/>
      <c r="K92" s="43"/>
    </row>
    <row r="93" spans="1:11" ht="13.5" customHeight="1">
      <c r="A93" s="327" t="s">
        <v>2</v>
      </c>
      <c r="B93" s="327"/>
      <c r="C93" s="337" t="s">
        <v>0</v>
      </c>
      <c r="D93" s="327" t="s">
        <v>1</v>
      </c>
      <c r="E93" s="327"/>
      <c r="F93" s="327"/>
      <c r="G93" s="327"/>
      <c r="H93" s="300" t="s">
        <v>11</v>
      </c>
      <c r="I93" s="300" t="s">
        <v>12</v>
      </c>
      <c r="J93" s="308" t="s">
        <v>6</v>
      </c>
      <c r="K93" s="300" t="s">
        <v>5</v>
      </c>
    </row>
    <row r="94" spans="1:11" ht="13.5" customHeight="1">
      <c r="A94" s="13" t="s">
        <v>3</v>
      </c>
      <c r="B94" s="13" t="s">
        <v>4</v>
      </c>
      <c r="C94" s="337"/>
      <c r="D94" s="327"/>
      <c r="E94" s="327"/>
      <c r="F94" s="327"/>
      <c r="G94" s="327"/>
      <c r="H94" s="301"/>
      <c r="I94" s="301"/>
      <c r="J94" s="308"/>
      <c r="K94" s="301"/>
    </row>
    <row r="95" spans="1:11" s="106" customFormat="1" ht="13.5" customHeight="1">
      <c r="A95" s="102" t="s">
        <v>43</v>
      </c>
      <c r="B95" s="152">
        <v>1053</v>
      </c>
      <c r="C95" s="103" t="s">
        <v>203</v>
      </c>
      <c r="D95" s="312" t="s">
        <v>240</v>
      </c>
      <c r="E95" s="331" t="s">
        <v>197</v>
      </c>
      <c r="F95" s="318" t="s">
        <v>205</v>
      </c>
      <c r="G95" s="319"/>
      <c r="H95" s="104">
        <v>1168</v>
      </c>
      <c r="I95" s="104" t="e">
        <f>ROUND(H95/H105*J105,0)</f>
        <v>#DIV/0!</v>
      </c>
      <c r="J95" s="151">
        <v>839</v>
      </c>
      <c r="K95" s="105" t="s">
        <v>7</v>
      </c>
    </row>
    <row r="96" spans="1:11" s="110" customFormat="1" ht="13.5" customHeight="1">
      <c r="A96" s="98" t="s">
        <v>43</v>
      </c>
      <c r="B96" s="98">
        <v>3165</v>
      </c>
      <c r="C96" s="99" t="s">
        <v>203</v>
      </c>
      <c r="D96" s="313"/>
      <c r="E96" s="332"/>
      <c r="F96" s="320"/>
      <c r="G96" s="321"/>
      <c r="H96" s="109">
        <v>1168</v>
      </c>
      <c r="I96" s="109" t="e">
        <f>ROUND(H96/H106*J106,0)</f>
        <v>#DIV/0!</v>
      </c>
      <c r="J96" s="100">
        <v>841</v>
      </c>
      <c r="K96" s="101" t="s">
        <v>7</v>
      </c>
    </row>
    <row r="97" spans="1:11" ht="12">
      <c r="A97" s="13" t="s">
        <v>43</v>
      </c>
      <c r="B97" s="13">
        <v>3166</v>
      </c>
      <c r="C97" s="24" t="s">
        <v>19</v>
      </c>
      <c r="D97" s="313"/>
      <c r="E97" s="333"/>
      <c r="F97" s="320"/>
      <c r="G97" s="321"/>
      <c r="H97" s="25">
        <v>38</v>
      </c>
      <c r="I97" s="25" t="e">
        <f>ROUND(H97/#REF!*#REF!,0)</f>
        <v>#REF!</v>
      </c>
      <c r="J97" s="26">
        <v>28</v>
      </c>
      <c r="K97" s="27" t="s">
        <v>8</v>
      </c>
    </row>
    <row r="98" spans="1:11" s="106" customFormat="1" ht="12">
      <c r="A98" s="102" t="s">
        <v>43</v>
      </c>
      <c r="B98" s="152">
        <v>1054</v>
      </c>
      <c r="C98" s="103" t="s">
        <v>20</v>
      </c>
      <c r="D98" s="313"/>
      <c r="E98" s="331" t="s">
        <v>198</v>
      </c>
      <c r="F98" s="320"/>
      <c r="G98" s="321"/>
      <c r="H98" s="107">
        <v>2335</v>
      </c>
      <c r="I98" s="104">
        <f>J95*2</f>
        <v>1678</v>
      </c>
      <c r="J98" s="151">
        <v>1679</v>
      </c>
      <c r="K98" s="105" t="s">
        <v>7</v>
      </c>
    </row>
    <row r="99" spans="1:11" s="110" customFormat="1" ht="12">
      <c r="A99" s="98" t="s">
        <v>43</v>
      </c>
      <c r="B99" s="98">
        <v>3167</v>
      </c>
      <c r="C99" s="99" t="s">
        <v>20</v>
      </c>
      <c r="D99" s="313"/>
      <c r="E99" s="332"/>
      <c r="F99" s="320"/>
      <c r="G99" s="321"/>
      <c r="H99" s="108">
        <v>2335</v>
      </c>
      <c r="I99" s="109">
        <f>J96*2</f>
        <v>1682</v>
      </c>
      <c r="J99" s="100">
        <v>1681</v>
      </c>
      <c r="K99" s="101" t="s">
        <v>7</v>
      </c>
    </row>
    <row r="100" spans="1:11" ht="12">
      <c r="A100" s="13" t="s">
        <v>43</v>
      </c>
      <c r="B100" s="13">
        <v>3168</v>
      </c>
      <c r="C100" s="24" t="s">
        <v>21</v>
      </c>
      <c r="D100" s="313"/>
      <c r="E100" s="333" t="s">
        <v>196</v>
      </c>
      <c r="F100" s="320"/>
      <c r="G100" s="321"/>
      <c r="H100" s="30">
        <v>77</v>
      </c>
      <c r="I100" s="25" t="e">
        <f>I97*2</f>
        <v>#REF!</v>
      </c>
      <c r="J100" s="26">
        <v>56</v>
      </c>
      <c r="K100" s="27" t="s">
        <v>8</v>
      </c>
    </row>
    <row r="101" spans="1:11" s="106" customFormat="1" ht="12">
      <c r="A101" s="102" t="s">
        <v>43</v>
      </c>
      <c r="B101" s="152">
        <v>1055</v>
      </c>
      <c r="C101" s="103" t="s">
        <v>22</v>
      </c>
      <c r="D101" s="313"/>
      <c r="E101" s="121" t="s">
        <v>199</v>
      </c>
      <c r="F101" s="320"/>
      <c r="G101" s="321"/>
      <c r="H101" s="107">
        <v>3704</v>
      </c>
      <c r="I101" s="104" t="e">
        <f>I95*3</f>
        <v>#DIV/0!</v>
      </c>
      <c r="J101" s="151">
        <v>192</v>
      </c>
      <c r="K101" s="310" t="s">
        <v>90</v>
      </c>
    </row>
    <row r="102" spans="1:11" s="110" customFormat="1" ht="12">
      <c r="A102" s="98" t="s">
        <v>43</v>
      </c>
      <c r="B102" s="98">
        <v>3169</v>
      </c>
      <c r="C102" s="99" t="s">
        <v>22</v>
      </c>
      <c r="D102" s="313"/>
      <c r="E102" s="123" t="s">
        <v>199</v>
      </c>
      <c r="F102" s="320"/>
      <c r="G102" s="321"/>
      <c r="H102" s="108">
        <v>3704</v>
      </c>
      <c r="I102" s="109" t="e">
        <f>I96*3</f>
        <v>#DIV/0!</v>
      </c>
      <c r="J102" s="100">
        <v>193</v>
      </c>
      <c r="K102" s="338"/>
    </row>
    <row r="103" spans="1:11" s="106" customFormat="1" ht="12">
      <c r="A103" s="102" t="s">
        <v>43</v>
      </c>
      <c r="B103" s="152">
        <v>1056</v>
      </c>
      <c r="C103" s="103" t="s">
        <v>23</v>
      </c>
      <c r="D103" s="313"/>
      <c r="E103" s="122" t="s">
        <v>200</v>
      </c>
      <c r="F103" s="320"/>
      <c r="G103" s="321"/>
      <c r="H103" s="107">
        <v>122</v>
      </c>
      <c r="I103" s="104">
        <f>J96*3</f>
        <v>2523</v>
      </c>
      <c r="J103" s="151">
        <v>192</v>
      </c>
      <c r="K103" s="338"/>
    </row>
    <row r="104" spans="1:11" s="110" customFormat="1" ht="12">
      <c r="A104" s="98" t="s">
        <v>43</v>
      </c>
      <c r="B104" s="98">
        <v>3170</v>
      </c>
      <c r="C104" s="99" t="s">
        <v>23</v>
      </c>
      <c r="D104" s="314"/>
      <c r="E104" s="124" t="s">
        <v>200</v>
      </c>
      <c r="F104" s="322"/>
      <c r="G104" s="323"/>
      <c r="H104" s="108">
        <v>122</v>
      </c>
      <c r="I104" s="109">
        <f>J97*3</f>
        <v>84</v>
      </c>
      <c r="J104" s="100">
        <v>193</v>
      </c>
      <c r="K104" s="311"/>
    </row>
    <row r="105" spans="1:11" ht="7.5" customHeight="1">
      <c r="A105" s="4"/>
      <c r="B105" s="4"/>
      <c r="C105" s="17"/>
      <c r="D105" s="5"/>
      <c r="E105" s="41"/>
      <c r="F105" s="16"/>
      <c r="G105" s="16"/>
      <c r="H105" s="22"/>
      <c r="I105" s="22"/>
      <c r="J105" s="42"/>
      <c r="K105" s="43"/>
    </row>
    <row r="106" spans="1:11" ht="18" customHeight="1">
      <c r="A106" s="44" t="s">
        <v>224</v>
      </c>
      <c r="B106" s="4"/>
      <c r="C106" s="17"/>
      <c r="D106" s="5"/>
      <c r="E106" s="41"/>
      <c r="F106" s="16"/>
      <c r="G106" s="16"/>
      <c r="H106" s="22"/>
      <c r="I106" s="22"/>
      <c r="J106" s="42"/>
      <c r="K106" s="43"/>
    </row>
    <row r="107" spans="1:11" ht="13.5" customHeight="1">
      <c r="A107" s="327" t="s">
        <v>2</v>
      </c>
      <c r="B107" s="327"/>
      <c r="C107" s="337" t="s">
        <v>0</v>
      </c>
      <c r="D107" s="327" t="s">
        <v>1</v>
      </c>
      <c r="E107" s="327"/>
      <c r="F107" s="327"/>
      <c r="G107" s="327"/>
      <c r="H107" s="300" t="s">
        <v>11</v>
      </c>
      <c r="I107" s="300" t="s">
        <v>12</v>
      </c>
      <c r="J107" s="308" t="s">
        <v>6</v>
      </c>
      <c r="K107" s="300" t="s">
        <v>5</v>
      </c>
    </row>
    <row r="108" spans="1:11" ht="13.5" customHeight="1">
      <c r="A108" s="13" t="s">
        <v>3</v>
      </c>
      <c r="B108" s="13" t="s">
        <v>4</v>
      </c>
      <c r="C108" s="337"/>
      <c r="D108" s="327"/>
      <c r="E108" s="327"/>
      <c r="F108" s="327"/>
      <c r="G108" s="327"/>
      <c r="H108" s="301"/>
      <c r="I108" s="301"/>
      <c r="J108" s="308"/>
      <c r="K108" s="301"/>
    </row>
    <row r="109" spans="1:11" s="106" customFormat="1" ht="13.5" customHeight="1">
      <c r="A109" s="102" t="s">
        <v>43</v>
      </c>
      <c r="B109" s="152">
        <v>1057</v>
      </c>
      <c r="C109" s="103" t="s">
        <v>204</v>
      </c>
      <c r="D109" s="312" t="s">
        <v>240</v>
      </c>
      <c r="E109" s="331" t="s">
        <v>197</v>
      </c>
      <c r="F109" s="318" t="s">
        <v>225</v>
      </c>
      <c r="G109" s="319"/>
      <c r="H109" s="104">
        <v>1168</v>
      </c>
      <c r="I109" s="104" t="e">
        <f>ROUND(H109/#REF!*#REF!,0)</f>
        <v>#REF!</v>
      </c>
      <c r="J109" s="151">
        <v>839</v>
      </c>
      <c r="K109" s="105" t="s">
        <v>7</v>
      </c>
    </row>
    <row r="110" spans="1:11" s="110" customFormat="1" ht="13.5" customHeight="1">
      <c r="A110" s="98" t="s">
        <v>43</v>
      </c>
      <c r="B110" s="98">
        <v>3171</v>
      </c>
      <c r="C110" s="99" t="s">
        <v>204</v>
      </c>
      <c r="D110" s="313"/>
      <c r="E110" s="332"/>
      <c r="F110" s="320"/>
      <c r="G110" s="321"/>
      <c r="H110" s="109">
        <v>1168</v>
      </c>
      <c r="I110" s="109" t="e">
        <f>ROUND(H110/#REF!*#REF!,0)</f>
        <v>#REF!</v>
      </c>
      <c r="J110" s="100">
        <v>841</v>
      </c>
      <c r="K110" s="101" t="s">
        <v>7</v>
      </c>
    </row>
    <row r="111" spans="1:11" ht="12">
      <c r="A111" s="13" t="s">
        <v>43</v>
      </c>
      <c r="B111" s="13">
        <v>3172</v>
      </c>
      <c r="C111" s="24" t="s">
        <v>24</v>
      </c>
      <c r="D111" s="313"/>
      <c r="E111" s="333"/>
      <c r="F111" s="320"/>
      <c r="G111" s="321"/>
      <c r="H111" s="25">
        <v>38</v>
      </c>
      <c r="I111" s="25">
        <f>ROUND(H111/H126*J126,0)</f>
        <v>39</v>
      </c>
      <c r="J111" s="26">
        <v>28</v>
      </c>
      <c r="K111" s="27" t="s">
        <v>8</v>
      </c>
    </row>
    <row r="112" spans="1:11" s="106" customFormat="1" ht="12">
      <c r="A112" s="102" t="s">
        <v>43</v>
      </c>
      <c r="B112" s="152">
        <v>1058</v>
      </c>
      <c r="C112" s="103" t="s">
        <v>25</v>
      </c>
      <c r="D112" s="313"/>
      <c r="E112" s="331" t="s">
        <v>198</v>
      </c>
      <c r="F112" s="320"/>
      <c r="G112" s="321"/>
      <c r="H112" s="107">
        <v>2335</v>
      </c>
      <c r="I112" s="104">
        <f>J109*2</f>
        <v>1678</v>
      </c>
      <c r="J112" s="151">
        <v>1679</v>
      </c>
      <c r="K112" s="105" t="s">
        <v>7</v>
      </c>
    </row>
    <row r="113" spans="1:11" s="110" customFormat="1" ht="12">
      <c r="A113" s="98" t="s">
        <v>43</v>
      </c>
      <c r="B113" s="98">
        <v>3173</v>
      </c>
      <c r="C113" s="99" t="s">
        <v>25</v>
      </c>
      <c r="D113" s="313"/>
      <c r="E113" s="332"/>
      <c r="F113" s="320"/>
      <c r="G113" s="321"/>
      <c r="H113" s="108">
        <v>2335</v>
      </c>
      <c r="I113" s="109">
        <f>J110*2</f>
        <v>1682</v>
      </c>
      <c r="J113" s="100">
        <v>1681</v>
      </c>
      <c r="K113" s="101" t="s">
        <v>7</v>
      </c>
    </row>
    <row r="114" spans="1:11" ht="12">
      <c r="A114" s="13" t="s">
        <v>43</v>
      </c>
      <c r="B114" s="13">
        <v>3174</v>
      </c>
      <c r="C114" s="24" t="s">
        <v>26</v>
      </c>
      <c r="D114" s="313"/>
      <c r="E114" s="333" t="s">
        <v>196</v>
      </c>
      <c r="F114" s="320"/>
      <c r="G114" s="321"/>
      <c r="H114" s="30">
        <v>77</v>
      </c>
      <c r="I114" s="25">
        <f>I111*2</f>
        <v>78</v>
      </c>
      <c r="J114" s="26">
        <v>56</v>
      </c>
      <c r="K114" s="27" t="s">
        <v>8</v>
      </c>
    </row>
    <row r="115" spans="1:11" s="106" customFormat="1" ht="12">
      <c r="A115" s="102" t="s">
        <v>43</v>
      </c>
      <c r="B115" s="152">
        <v>1059</v>
      </c>
      <c r="C115" s="103" t="s">
        <v>27</v>
      </c>
      <c r="D115" s="313"/>
      <c r="E115" s="121" t="s">
        <v>199</v>
      </c>
      <c r="F115" s="320"/>
      <c r="G115" s="321"/>
      <c r="H115" s="107">
        <v>3704</v>
      </c>
      <c r="I115" s="104" t="e">
        <f>I109*3</f>
        <v>#REF!</v>
      </c>
      <c r="J115" s="151">
        <v>192</v>
      </c>
      <c r="K115" s="310" t="s">
        <v>90</v>
      </c>
    </row>
    <row r="116" spans="1:11" s="110" customFormat="1" ht="12">
      <c r="A116" s="98" t="s">
        <v>43</v>
      </c>
      <c r="B116" s="98">
        <v>3175</v>
      </c>
      <c r="C116" s="99" t="s">
        <v>27</v>
      </c>
      <c r="D116" s="313"/>
      <c r="E116" s="123" t="s">
        <v>199</v>
      </c>
      <c r="F116" s="320"/>
      <c r="G116" s="321"/>
      <c r="H116" s="108">
        <v>3704</v>
      </c>
      <c r="I116" s="109" t="e">
        <f>I110*3</f>
        <v>#REF!</v>
      </c>
      <c r="J116" s="100">
        <v>193</v>
      </c>
      <c r="K116" s="338"/>
    </row>
    <row r="117" spans="1:11" s="106" customFormat="1" ht="12">
      <c r="A117" s="102" t="s">
        <v>43</v>
      </c>
      <c r="B117" s="152">
        <v>1060</v>
      </c>
      <c r="C117" s="103" t="s">
        <v>28</v>
      </c>
      <c r="D117" s="313"/>
      <c r="E117" s="122" t="s">
        <v>200</v>
      </c>
      <c r="F117" s="320"/>
      <c r="G117" s="321"/>
      <c r="H117" s="107">
        <v>122</v>
      </c>
      <c r="I117" s="104">
        <f>J110*3</f>
        <v>2523</v>
      </c>
      <c r="J117" s="151">
        <v>192</v>
      </c>
      <c r="K117" s="338"/>
    </row>
    <row r="118" spans="1:11" s="110" customFormat="1" ht="12">
      <c r="A118" s="98" t="s">
        <v>43</v>
      </c>
      <c r="B118" s="98">
        <v>3176</v>
      </c>
      <c r="C118" s="99" t="s">
        <v>28</v>
      </c>
      <c r="D118" s="314"/>
      <c r="E118" s="124" t="s">
        <v>200</v>
      </c>
      <c r="F118" s="322"/>
      <c r="G118" s="323"/>
      <c r="H118" s="108">
        <v>122</v>
      </c>
      <c r="I118" s="109">
        <f>J111*3</f>
        <v>84</v>
      </c>
      <c r="J118" s="100">
        <v>193</v>
      </c>
      <c r="K118" s="311"/>
    </row>
    <row r="119" spans="1:11" ht="9" customHeight="1">
      <c r="A119" s="4"/>
      <c r="B119" s="4"/>
      <c r="C119" s="17"/>
      <c r="D119" s="5"/>
      <c r="E119" s="5"/>
      <c r="F119" s="16"/>
      <c r="G119" s="16"/>
      <c r="H119" s="22"/>
      <c r="I119" s="22"/>
      <c r="J119" s="42"/>
      <c r="K119" s="43"/>
    </row>
    <row r="120" spans="1:13" ht="18.75">
      <c r="A120" s="2" t="s">
        <v>46</v>
      </c>
      <c r="B120" s="16"/>
      <c r="C120" s="17"/>
      <c r="D120" s="18"/>
      <c r="E120" s="18"/>
      <c r="F120" s="19"/>
      <c r="G120" s="19"/>
      <c r="H120" s="20"/>
      <c r="I120" s="20"/>
      <c r="J120" s="20"/>
      <c r="K120" s="21"/>
      <c r="L120" s="22"/>
      <c r="M120" s="23"/>
    </row>
    <row r="121" spans="1:11" ht="13.5" customHeight="1">
      <c r="A121" s="327" t="s">
        <v>2</v>
      </c>
      <c r="B121" s="327"/>
      <c r="C121" s="337" t="s">
        <v>0</v>
      </c>
      <c r="D121" s="327" t="s">
        <v>1</v>
      </c>
      <c r="E121" s="327"/>
      <c r="F121" s="327"/>
      <c r="G121" s="327"/>
      <c r="H121" s="300" t="s">
        <v>11</v>
      </c>
      <c r="I121" s="300" t="s">
        <v>12</v>
      </c>
      <c r="J121" s="308" t="s">
        <v>271</v>
      </c>
      <c r="K121" s="300" t="s">
        <v>5</v>
      </c>
    </row>
    <row r="122" spans="1:11" ht="12">
      <c r="A122" s="13" t="s">
        <v>3</v>
      </c>
      <c r="B122" s="13" t="s">
        <v>4</v>
      </c>
      <c r="C122" s="337"/>
      <c r="D122" s="327"/>
      <c r="E122" s="327"/>
      <c r="F122" s="327"/>
      <c r="G122" s="327"/>
      <c r="H122" s="301"/>
      <c r="I122" s="301"/>
      <c r="J122" s="308"/>
      <c r="K122" s="301"/>
    </row>
    <row r="123" spans="1:11" s="106" customFormat="1" ht="13.5" customHeight="1">
      <c r="A123" s="102" t="s">
        <v>43</v>
      </c>
      <c r="B123" s="152">
        <v>1061</v>
      </c>
      <c r="C123" s="103" t="s">
        <v>13</v>
      </c>
      <c r="D123" s="312" t="s">
        <v>240</v>
      </c>
      <c r="E123" s="324" t="s">
        <v>197</v>
      </c>
      <c r="F123" s="302"/>
      <c r="G123" s="303"/>
      <c r="H123" s="104">
        <v>1168</v>
      </c>
      <c r="I123" s="104" t="e">
        <f>ROUND(H123/#REF!*#REF!,0)</f>
        <v>#REF!</v>
      </c>
      <c r="J123" s="151">
        <v>1199</v>
      </c>
      <c r="K123" s="105" t="s">
        <v>7</v>
      </c>
    </row>
    <row r="124" spans="1:11" s="110" customFormat="1" ht="13.5" customHeight="1">
      <c r="A124" s="98" t="s">
        <v>43</v>
      </c>
      <c r="B124" s="98">
        <v>3177</v>
      </c>
      <c r="C124" s="99" t="s">
        <v>13</v>
      </c>
      <c r="D124" s="313"/>
      <c r="E124" s="325"/>
      <c r="F124" s="304"/>
      <c r="G124" s="305"/>
      <c r="H124" s="109">
        <v>1168</v>
      </c>
      <c r="I124" s="109" t="e">
        <f>ROUND(H124/#REF!*#REF!,0)</f>
        <v>#REF!</v>
      </c>
      <c r="J124" s="100">
        <v>1201</v>
      </c>
      <c r="K124" s="101" t="s">
        <v>7</v>
      </c>
    </row>
    <row r="125" spans="1:11" ht="12">
      <c r="A125" s="13" t="s">
        <v>43</v>
      </c>
      <c r="B125" s="13">
        <v>3178</v>
      </c>
      <c r="C125" s="24" t="s">
        <v>14</v>
      </c>
      <c r="D125" s="313"/>
      <c r="E125" s="326"/>
      <c r="F125" s="304"/>
      <c r="G125" s="305"/>
      <c r="H125" s="25">
        <v>38</v>
      </c>
      <c r="I125" s="25">
        <f>ROUND(H125/H133*J133,0)</f>
        <v>12</v>
      </c>
      <c r="J125" s="26">
        <v>40</v>
      </c>
      <c r="K125" s="27" t="s">
        <v>8</v>
      </c>
    </row>
    <row r="126" spans="1:11" s="106" customFormat="1" ht="12">
      <c r="A126" s="102" t="s">
        <v>43</v>
      </c>
      <c r="B126" s="152">
        <v>1062</v>
      </c>
      <c r="C126" s="103" t="s">
        <v>15</v>
      </c>
      <c r="D126" s="313"/>
      <c r="E126" s="324" t="s">
        <v>198</v>
      </c>
      <c r="F126" s="302"/>
      <c r="G126" s="303"/>
      <c r="H126" s="107">
        <v>2335</v>
      </c>
      <c r="I126" s="104">
        <f>J123*2</f>
        <v>2398</v>
      </c>
      <c r="J126" s="151">
        <v>2399</v>
      </c>
      <c r="K126" s="105" t="s">
        <v>7</v>
      </c>
    </row>
    <row r="127" spans="1:11" s="110" customFormat="1" ht="12">
      <c r="A127" s="98" t="s">
        <v>43</v>
      </c>
      <c r="B127" s="98">
        <v>3179</v>
      </c>
      <c r="C127" s="99" t="s">
        <v>15</v>
      </c>
      <c r="D127" s="313"/>
      <c r="E127" s="325"/>
      <c r="F127" s="304"/>
      <c r="G127" s="305"/>
      <c r="H127" s="108">
        <v>2335</v>
      </c>
      <c r="I127" s="109">
        <f>J124*2</f>
        <v>2402</v>
      </c>
      <c r="J127" s="100">
        <v>2401</v>
      </c>
      <c r="K127" s="101" t="s">
        <v>7</v>
      </c>
    </row>
    <row r="128" spans="1:11" ht="12.75" customHeight="1">
      <c r="A128" s="13" t="s">
        <v>43</v>
      </c>
      <c r="B128" s="13">
        <v>3180</v>
      </c>
      <c r="C128" s="24" t="s">
        <v>16</v>
      </c>
      <c r="D128" s="313"/>
      <c r="E128" s="326" t="s">
        <v>196</v>
      </c>
      <c r="F128" s="335"/>
      <c r="G128" s="336"/>
      <c r="H128" s="30">
        <v>77</v>
      </c>
      <c r="I128" s="25">
        <f>I125*2</f>
        <v>24</v>
      </c>
      <c r="J128" s="26">
        <v>80</v>
      </c>
      <c r="K128" s="27" t="s">
        <v>8</v>
      </c>
    </row>
    <row r="129" spans="1:11" s="106" customFormat="1" ht="12">
      <c r="A129" s="102" t="s">
        <v>43</v>
      </c>
      <c r="B129" s="152">
        <v>1063</v>
      </c>
      <c r="C129" s="103" t="s">
        <v>17</v>
      </c>
      <c r="D129" s="313"/>
      <c r="E129" s="120" t="s">
        <v>199</v>
      </c>
      <c r="F129" s="339"/>
      <c r="G129" s="340"/>
      <c r="H129" s="107">
        <v>3704</v>
      </c>
      <c r="I129" s="104" t="e">
        <f>I123*3</f>
        <v>#REF!</v>
      </c>
      <c r="J129" s="151">
        <v>274</v>
      </c>
      <c r="K129" s="310" t="s">
        <v>90</v>
      </c>
    </row>
    <row r="130" spans="1:11" s="110" customFormat="1" ht="12">
      <c r="A130" s="98" t="s">
        <v>43</v>
      </c>
      <c r="B130" s="98">
        <v>3181</v>
      </c>
      <c r="C130" s="99" t="s">
        <v>17</v>
      </c>
      <c r="D130" s="313"/>
      <c r="E130" s="119" t="s">
        <v>199</v>
      </c>
      <c r="F130" s="341"/>
      <c r="G130" s="342"/>
      <c r="H130" s="108">
        <v>3704</v>
      </c>
      <c r="I130" s="109" t="e">
        <f>I124*3</f>
        <v>#REF!</v>
      </c>
      <c r="J130" s="100">
        <v>275</v>
      </c>
      <c r="K130" s="338"/>
    </row>
    <row r="131" spans="1:11" s="106" customFormat="1" ht="12">
      <c r="A131" s="102" t="s">
        <v>43</v>
      </c>
      <c r="B131" s="152">
        <v>1064</v>
      </c>
      <c r="C131" s="103" t="s">
        <v>18</v>
      </c>
      <c r="D131" s="313"/>
      <c r="E131" s="120" t="s">
        <v>200</v>
      </c>
      <c r="F131" s="339"/>
      <c r="G131" s="340"/>
      <c r="H131" s="107">
        <v>122</v>
      </c>
      <c r="I131" s="104">
        <f>J124*3</f>
        <v>3603</v>
      </c>
      <c r="J131" s="151">
        <v>274</v>
      </c>
      <c r="K131" s="338"/>
    </row>
    <row r="132" spans="1:11" s="110" customFormat="1" ht="12">
      <c r="A132" s="98" t="s">
        <v>43</v>
      </c>
      <c r="B132" s="98">
        <v>3182</v>
      </c>
      <c r="C132" s="99" t="s">
        <v>18</v>
      </c>
      <c r="D132" s="314"/>
      <c r="E132" s="119" t="s">
        <v>200</v>
      </c>
      <c r="F132" s="341"/>
      <c r="G132" s="342"/>
      <c r="H132" s="108">
        <v>122</v>
      </c>
      <c r="I132" s="109">
        <f>J125*3</f>
        <v>120</v>
      </c>
      <c r="J132" s="100">
        <v>275</v>
      </c>
      <c r="K132" s="311"/>
    </row>
    <row r="133" spans="1:11" ht="13.5" customHeight="1">
      <c r="A133" s="161" t="s">
        <v>43</v>
      </c>
      <c r="B133" s="161">
        <v>3185</v>
      </c>
      <c r="C133" s="24" t="s">
        <v>249</v>
      </c>
      <c r="D133" s="334" t="s">
        <v>253</v>
      </c>
      <c r="E133" s="160" t="s">
        <v>201</v>
      </c>
      <c r="F133" s="306"/>
      <c r="G133" s="307"/>
      <c r="H133" s="30">
        <v>270</v>
      </c>
      <c r="I133" s="30">
        <v>190</v>
      </c>
      <c r="J133" s="26">
        <v>88</v>
      </c>
      <c r="K133" s="310" t="s">
        <v>7</v>
      </c>
    </row>
    <row r="134" spans="1:11" ht="13.5" customHeight="1">
      <c r="A134" s="161" t="s">
        <v>43</v>
      </c>
      <c r="B134" s="161">
        <v>3186</v>
      </c>
      <c r="C134" s="24" t="s">
        <v>250</v>
      </c>
      <c r="D134" s="334"/>
      <c r="E134" s="153" t="s">
        <v>202</v>
      </c>
      <c r="F134" s="306"/>
      <c r="G134" s="307"/>
      <c r="H134" s="30">
        <v>285</v>
      </c>
      <c r="I134" s="30">
        <v>190</v>
      </c>
      <c r="J134" s="26">
        <v>176</v>
      </c>
      <c r="K134" s="338"/>
    </row>
    <row r="135" spans="1:11" ht="13.5" customHeight="1">
      <c r="A135" s="161" t="s">
        <v>43</v>
      </c>
      <c r="B135" s="161">
        <v>3815</v>
      </c>
      <c r="C135" s="24" t="s">
        <v>251</v>
      </c>
      <c r="D135" s="334"/>
      <c r="E135" s="160" t="s">
        <v>201</v>
      </c>
      <c r="F135" s="306"/>
      <c r="G135" s="307"/>
      <c r="H135" s="22"/>
      <c r="I135" s="22"/>
      <c r="J135" s="26">
        <v>72</v>
      </c>
      <c r="K135" s="338"/>
    </row>
    <row r="136" spans="1:11" ht="13.5" customHeight="1">
      <c r="A136" s="161" t="s">
        <v>43</v>
      </c>
      <c r="B136" s="161">
        <v>3816</v>
      </c>
      <c r="C136" s="24" t="s">
        <v>252</v>
      </c>
      <c r="D136" s="334"/>
      <c r="E136" s="153" t="s">
        <v>202</v>
      </c>
      <c r="F136" s="306"/>
      <c r="G136" s="307"/>
      <c r="H136" s="22"/>
      <c r="I136" s="22"/>
      <c r="J136" s="26">
        <v>144</v>
      </c>
      <c r="K136" s="311"/>
    </row>
    <row r="137" spans="1:11" s="39" customFormat="1" ht="7.5" customHeight="1">
      <c r="A137" s="14"/>
      <c r="B137" s="14"/>
      <c r="C137" s="33"/>
      <c r="D137" s="15"/>
      <c r="E137" s="34"/>
      <c r="F137" s="35"/>
      <c r="G137" s="35"/>
      <c r="H137" s="36"/>
      <c r="I137" s="36"/>
      <c r="J137" s="37"/>
      <c r="K137" s="38"/>
    </row>
    <row r="138" spans="1:11" s="39" customFormat="1" ht="18" customHeight="1">
      <c r="A138" s="40" t="s">
        <v>232</v>
      </c>
      <c r="B138" s="14"/>
      <c r="C138" s="33"/>
      <c r="D138" s="15"/>
      <c r="E138" s="34"/>
      <c r="F138" s="35"/>
      <c r="G138" s="35"/>
      <c r="H138" s="36"/>
      <c r="I138" s="36"/>
      <c r="J138" s="37"/>
      <c r="K138" s="38"/>
    </row>
    <row r="139" spans="1:11" ht="13.5" customHeight="1">
      <c r="A139" s="327" t="s">
        <v>2</v>
      </c>
      <c r="B139" s="327"/>
      <c r="C139" s="337" t="s">
        <v>0</v>
      </c>
      <c r="D139" s="327" t="s">
        <v>1</v>
      </c>
      <c r="E139" s="327"/>
      <c r="F139" s="327"/>
      <c r="G139" s="327"/>
      <c r="H139" s="300" t="s">
        <v>11</v>
      </c>
      <c r="I139" s="300" t="s">
        <v>12</v>
      </c>
      <c r="J139" s="308" t="s">
        <v>6</v>
      </c>
      <c r="K139" s="300" t="s">
        <v>5</v>
      </c>
    </row>
    <row r="140" spans="1:11" ht="12">
      <c r="A140" s="13" t="s">
        <v>3</v>
      </c>
      <c r="B140" s="13" t="s">
        <v>4</v>
      </c>
      <c r="C140" s="337"/>
      <c r="D140" s="327"/>
      <c r="E140" s="327"/>
      <c r="F140" s="327"/>
      <c r="G140" s="327"/>
      <c r="H140" s="301"/>
      <c r="I140" s="301"/>
      <c r="J140" s="308"/>
      <c r="K140" s="301"/>
    </row>
    <row r="141" spans="1:11" s="106" customFormat="1" ht="13.5" customHeight="1">
      <c r="A141" s="102" t="s">
        <v>43</v>
      </c>
      <c r="B141" s="152">
        <v>6529</v>
      </c>
      <c r="C141" s="103" t="s">
        <v>234</v>
      </c>
      <c r="D141" s="312" t="s">
        <v>240</v>
      </c>
      <c r="E141" s="324" t="s">
        <v>197</v>
      </c>
      <c r="F141" s="318" t="s">
        <v>233</v>
      </c>
      <c r="G141" s="319"/>
      <c r="H141" s="104">
        <v>1168</v>
      </c>
      <c r="I141" s="104" t="e">
        <f>ROUND(H141/#REF!*#REF!,0)</f>
        <v>#REF!</v>
      </c>
      <c r="J141" s="151">
        <v>941</v>
      </c>
      <c r="K141" s="105" t="s">
        <v>7</v>
      </c>
    </row>
    <row r="142" spans="1:11" s="110" customFormat="1" ht="13.5" customHeight="1">
      <c r="A142" s="98" t="s">
        <v>43</v>
      </c>
      <c r="B142" s="98">
        <v>5049</v>
      </c>
      <c r="C142" s="99" t="s">
        <v>234</v>
      </c>
      <c r="D142" s="313"/>
      <c r="E142" s="325"/>
      <c r="F142" s="320"/>
      <c r="G142" s="321"/>
      <c r="H142" s="109">
        <v>1168</v>
      </c>
      <c r="I142" s="109" t="e">
        <f>ROUND(H142/#REF!*#REF!,0)</f>
        <v>#REF!</v>
      </c>
      <c r="J142" s="100">
        <v>942</v>
      </c>
      <c r="K142" s="101" t="s">
        <v>7</v>
      </c>
    </row>
    <row r="143" spans="1:11" ht="12">
      <c r="A143" s="13" t="s">
        <v>43</v>
      </c>
      <c r="B143" s="13">
        <v>5050</v>
      </c>
      <c r="C143" s="24" t="s">
        <v>235</v>
      </c>
      <c r="D143" s="313"/>
      <c r="E143" s="326"/>
      <c r="F143" s="320"/>
      <c r="G143" s="321"/>
      <c r="H143" s="25">
        <v>38</v>
      </c>
      <c r="I143" s="25" t="e">
        <f>ROUND(H143/H151*J151,0)</f>
        <v>#VALUE!</v>
      </c>
      <c r="J143" s="26">
        <v>31</v>
      </c>
      <c r="K143" s="27" t="s">
        <v>8</v>
      </c>
    </row>
    <row r="144" spans="1:11" s="106" customFormat="1" ht="12">
      <c r="A144" s="102" t="s">
        <v>43</v>
      </c>
      <c r="B144" s="152">
        <v>6530</v>
      </c>
      <c r="C144" s="103" t="s">
        <v>236</v>
      </c>
      <c r="D144" s="313"/>
      <c r="E144" s="324" t="s">
        <v>198</v>
      </c>
      <c r="F144" s="320"/>
      <c r="G144" s="321"/>
      <c r="H144" s="107">
        <v>2335</v>
      </c>
      <c r="I144" s="104">
        <f>J141*2</f>
        <v>1882</v>
      </c>
      <c r="J144" s="151">
        <v>1881</v>
      </c>
      <c r="K144" s="105" t="s">
        <v>7</v>
      </c>
    </row>
    <row r="145" spans="1:11" s="110" customFormat="1" ht="12">
      <c r="A145" s="98" t="s">
        <v>43</v>
      </c>
      <c r="B145" s="98">
        <v>5051</v>
      </c>
      <c r="C145" s="99" t="s">
        <v>236</v>
      </c>
      <c r="D145" s="313"/>
      <c r="E145" s="325"/>
      <c r="F145" s="320"/>
      <c r="G145" s="321"/>
      <c r="H145" s="108">
        <v>2335</v>
      </c>
      <c r="I145" s="109">
        <f>J142*2</f>
        <v>1884</v>
      </c>
      <c r="J145" s="100">
        <v>1883</v>
      </c>
      <c r="K145" s="101" t="s">
        <v>7</v>
      </c>
    </row>
    <row r="146" spans="1:11" ht="12">
      <c r="A146" s="181" t="s">
        <v>43</v>
      </c>
      <c r="B146" s="181">
        <v>5052</v>
      </c>
      <c r="C146" s="24" t="s">
        <v>237</v>
      </c>
      <c r="D146" s="313"/>
      <c r="E146" s="326" t="s">
        <v>196</v>
      </c>
      <c r="F146" s="320"/>
      <c r="G146" s="321"/>
      <c r="H146" s="30">
        <v>77</v>
      </c>
      <c r="I146" s="25" t="e">
        <f>I143*2</f>
        <v>#VALUE!</v>
      </c>
      <c r="J146" s="26">
        <v>63</v>
      </c>
      <c r="K146" s="180" t="s">
        <v>8</v>
      </c>
    </row>
    <row r="147" spans="1:11" ht="12">
      <c r="A147" s="207" t="s">
        <v>43</v>
      </c>
      <c r="B147" s="207">
        <v>5053</v>
      </c>
      <c r="C147" s="24" t="s">
        <v>238</v>
      </c>
      <c r="D147" s="313"/>
      <c r="E147" s="205" t="s">
        <v>199</v>
      </c>
      <c r="F147" s="320"/>
      <c r="G147" s="321"/>
      <c r="H147" s="30">
        <v>3704</v>
      </c>
      <c r="I147" s="25" t="e">
        <f>I141*3</f>
        <v>#REF!</v>
      </c>
      <c r="J147" s="26">
        <v>210</v>
      </c>
      <c r="K147" s="310" t="s">
        <v>90</v>
      </c>
    </row>
    <row r="148" spans="1:11" ht="12">
      <c r="A148" s="181" t="s">
        <v>43</v>
      </c>
      <c r="B148" s="181">
        <v>5054</v>
      </c>
      <c r="C148" s="24" t="s">
        <v>239</v>
      </c>
      <c r="D148" s="314"/>
      <c r="E148" s="154" t="s">
        <v>200</v>
      </c>
      <c r="F148" s="322"/>
      <c r="G148" s="323"/>
      <c r="H148" s="30">
        <v>122</v>
      </c>
      <c r="I148" s="25">
        <f>J143*3</f>
        <v>93</v>
      </c>
      <c r="J148" s="26">
        <v>210</v>
      </c>
      <c r="K148" s="311"/>
    </row>
    <row r="150" spans="1:11" ht="18" customHeight="1">
      <c r="A150" s="44" t="s">
        <v>9</v>
      </c>
      <c r="B150" s="4"/>
      <c r="C150" s="17"/>
      <c r="D150" s="5"/>
      <c r="E150" s="41"/>
      <c r="F150" s="16"/>
      <c r="G150" s="16"/>
      <c r="H150" s="22"/>
      <c r="I150" s="22"/>
      <c r="J150" s="42"/>
      <c r="K150" s="43"/>
    </row>
    <row r="151" spans="1:11" ht="13.5" customHeight="1">
      <c r="A151" s="327" t="s">
        <v>2</v>
      </c>
      <c r="B151" s="327"/>
      <c r="C151" s="337" t="s">
        <v>0</v>
      </c>
      <c r="D151" s="327" t="s">
        <v>1</v>
      </c>
      <c r="E151" s="327"/>
      <c r="F151" s="327"/>
      <c r="G151" s="327"/>
      <c r="H151" s="300" t="s">
        <v>11</v>
      </c>
      <c r="I151" s="300" t="s">
        <v>12</v>
      </c>
      <c r="J151" s="308" t="s">
        <v>6</v>
      </c>
      <c r="K151" s="300" t="s">
        <v>5</v>
      </c>
    </row>
    <row r="152" spans="1:11" ht="12">
      <c r="A152" s="13" t="s">
        <v>3</v>
      </c>
      <c r="B152" s="13" t="s">
        <v>4</v>
      </c>
      <c r="C152" s="337"/>
      <c r="D152" s="327"/>
      <c r="E152" s="327"/>
      <c r="F152" s="327"/>
      <c r="G152" s="327"/>
      <c r="H152" s="301"/>
      <c r="I152" s="301"/>
      <c r="J152" s="308"/>
      <c r="K152" s="301"/>
    </row>
    <row r="153" spans="1:11" s="106" customFormat="1" ht="13.5" customHeight="1">
      <c r="A153" s="102" t="s">
        <v>43</v>
      </c>
      <c r="B153" s="152">
        <v>1065</v>
      </c>
      <c r="C153" s="103" t="s">
        <v>203</v>
      </c>
      <c r="D153" s="312" t="s">
        <v>240</v>
      </c>
      <c r="E153" s="331" t="s">
        <v>197</v>
      </c>
      <c r="F153" s="318" t="s">
        <v>205</v>
      </c>
      <c r="G153" s="319"/>
      <c r="H153" s="104">
        <v>1168</v>
      </c>
      <c r="I153" s="104" t="e">
        <f>ROUND(H153/H163*J163,0)</f>
        <v>#DIV/0!</v>
      </c>
      <c r="J153" s="151">
        <v>839</v>
      </c>
      <c r="K153" s="105" t="s">
        <v>7</v>
      </c>
    </row>
    <row r="154" spans="1:11" s="110" customFormat="1" ht="13.5" customHeight="1">
      <c r="A154" s="98" t="s">
        <v>43</v>
      </c>
      <c r="B154" s="98">
        <v>3187</v>
      </c>
      <c r="C154" s="99" t="s">
        <v>203</v>
      </c>
      <c r="D154" s="313"/>
      <c r="E154" s="332"/>
      <c r="F154" s="320"/>
      <c r="G154" s="321"/>
      <c r="H154" s="109">
        <v>1168</v>
      </c>
      <c r="I154" s="109" t="e">
        <f>ROUND(H154/H164*J164,0)</f>
        <v>#DIV/0!</v>
      </c>
      <c r="J154" s="100">
        <v>841</v>
      </c>
      <c r="K154" s="101" t="s">
        <v>7</v>
      </c>
    </row>
    <row r="155" spans="1:11" ht="12">
      <c r="A155" s="13" t="s">
        <v>43</v>
      </c>
      <c r="B155" s="13">
        <v>3188</v>
      </c>
      <c r="C155" s="24" t="s">
        <v>19</v>
      </c>
      <c r="D155" s="313"/>
      <c r="E155" s="333"/>
      <c r="F155" s="320"/>
      <c r="G155" s="321"/>
      <c r="H155" s="25">
        <v>38</v>
      </c>
      <c r="I155" s="25" t="e">
        <f>ROUND(H155/#REF!*#REF!,0)</f>
        <v>#REF!</v>
      </c>
      <c r="J155" s="26">
        <v>28</v>
      </c>
      <c r="K155" s="27" t="s">
        <v>8</v>
      </c>
    </row>
    <row r="156" spans="1:11" s="106" customFormat="1" ht="12">
      <c r="A156" s="102" t="s">
        <v>43</v>
      </c>
      <c r="B156" s="152">
        <v>1066</v>
      </c>
      <c r="C156" s="103" t="s">
        <v>20</v>
      </c>
      <c r="D156" s="313"/>
      <c r="E156" s="331" t="s">
        <v>198</v>
      </c>
      <c r="F156" s="320"/>
      <c r="G156" s="321"/>
      <c r="H156" s="107">
        <v>2335</v>
      </c>
      <c r="I156" s="104">
        <f>J153*2</f>
        <v>1678</v>
      </c>
      <c r="J156" s="151">
        <v>1679</v>
      </c>
      <c r="K156" s="105" t="s">
        <v>7</v>
      </c>
    </row>
    <row r="157" spans="1:11" s="110" customFormat="1" ht="12">
      <c r="A157" s="98" t="s">
        <v>43</v>
      </c>
      <c r="B157" s="98">
        <v>3189</v>
      </c>
      <c r="C157" s="99" t="s">
        <v>20</v>
      </c>
      <c r="D157" s="313"/>
      <c r="E157" s="332"/>
      <c r="F157" s="320"/>
      <c r="G157" s="321"/>
      <c r="H157" s="108">
        <v>2335</v>
      </c>
      <c r="I157" s="109">
        <f>J154*2</f>
        <v>1682</v>
      </c>
      <c r="J157" s="100">
        <v>1681</v>
      </c>
      <c r="K157" s="101" t="s">
        <v>7</v>
      </c>
    </row>
    <row r="158" spans="1:11" ht="12">
      <c r="A158" s="13" t="s">
        <v>43</v>
      </c>
      <c r="B158" s="13">
        <v>3190</v>
      </c>
      <c r="C158" s="24" t="s">
        <v>21</v>
      </c>
      <c r="D158" s="313"/>
      <c r="E158" s="333" t="s">
        <v>196</v>
      </c>
      <c r="F158" s="320"/>
      <c r="G158" s="321"/>
      <c r="H158" s="30">
        <v>77</v>
      </c>
      <c r="I158" s="25" t="e">
        <f>I155*2</f>
        <v>#REF!</v>
      </c>
      <c r="J158" s="26">
        <v>56</v>
      </c>
      <c r="K158" s="27" t="s">
        <v>8</v>
      </c>
    </row>
    <row r="159" spans="1:11" s="106" customFormat="1" ht="12">
      <c r="A159" s="102" t="s">
        <v>43</v>
      </c>
      <c r="B159" s="152">
        <v>1067</v>
      </c>
      <c r="C159" s="103" t="s">
        <v>22</v>
      </c>
      <c r="D159" s="313"/>
      <c r="E159" s="121" t="s">
        <v>199</v>
      </c>
      <c r="F159" s="320"/>
      <c r="G159" s="321"/>
      <c r="H159" s="107">
        <v>3704</v>
      </c>
      <c r="I159" s="104" t="e">
        <f>I153*3</f>
        <v>#DIV/0!</v>
      </c>
      <c r="J159" s="151">
        <v>192</v>
      </c>
      <c r="K159" s="310" t="s">
        <v>90</v>
      </c>
    </row>
    <row r="160" spans="1:11" s="110" customFormat="1" ht="12">
      <c r="A160" s="98" t="s">
        <v>43</v>
      </c>
      <c r="B160" s="98">
        <v>3191</v>
      </c>
      <c r="C160" s="99" t="s">
        <v>22</v>
      </c>
      <c r="D160" s="313"/>
      <c r="E160" s="123" t="s">
        <v>199</v>
      </c>
      <c r="F160" s="320"/>
      <c r="G160" s="321"/>
      <c r="H160" s="108">
        <v>3704</v>
      </c>
      <c r="I160" s="109" t="e">
        <f>I154*3</f>
        <v>#DIV/0!</v>
      </c>
      <c r="J160" s="100">
        <v>193</v>
      </c>
      <c r="K160" s="338"/>
    </row>
    <row r="161" spans="1:11" s="106" customFormat="1" ht="12">
      <c r="A161" s="102" t="s">
        <v>43</v>
      </c>
      <c r="B161" s="152">
        <v>1068</v>
      </c>
      <c r="C161" s="103" t="s">
        <v>23</v>
      </c>
      <c r="D161" s="313"/>
      <c r="E161" s="122" t="s">
        <v>200</v>
      </c>
      <c r="F161" s="320"/>
      <c r="G161" s="321"/>
      <c r="H161" s="107">
        <v>122</v>
      </c>
      <c r="I161" s="104">
        <f>J154*3</f>
        <v>2523</v>
      </c>
      <c r="J161" s="151">
        <v>192</v>
      </c>
      <c r="K161" s="338"/>
    </row>
    <row r="162" spans="1:11" s="110" customFormat="1" ht="12">
      <c r="A162" s="98" t="s">
        <v>43</v>
      </c>
      <c r="B162" s="98">
        <v>3192</v>
      </c>
      <c r="C162" s="99" t="s">
        <v>23</v>
      </c>
      <c r="D162" s="314"/>
      <c r="E162" s="124" t="s">
        <v>200</v>
      </c>
      <c r="F162" s="322"/>
      <c r="G162" s="323"/>
      <c r="H162" s="108">
        <v>122</v>
      </c>
      <c r="I162" s="109">
        <f>J155*3</f>
        <v>84</v>
      </c>
      <c r="J162" s="100">
        <v>193</v>
      </c>
      <c r="K162" s="311"/>
    </row>
    <row r="163" spans="1:11" ht="6.75" customHeight="1">
      <c r="A163" s="4"/>
      <c r="B163" s="4"/>
      <c r="C163" s="17"/>
      <c r="D163" s="5"/>
      <c r="E163" s="41"/>
      <c r="F163" s="16"/>
      <c r="G163" s="16"/>
      <c r="H163" s="22"/>
      <c r="I163" s="22"/>
      <c r="J163" s="42"/>
      <c r="K163" s="43"/>
    </row>
    <row r="164" spans="1:11" ht="18" customHeight="1">
      <c r="A164" s="44" t="s">
        <v>224</v>
      </c>
      <c r="B164" s="4"/>
      <c r="C164" s="17"/>
      <c r="D164" s="5"/>
      <c r="E164" s="41"/>
      <c r="F164" s="16"/>
      <c r="G164" s="16"/>
      <c r="H164" s="22"/>
      <c r="I164" s="22"/>
      <c r="J164" s="42"/>
      <c r="K164" s="43"/>
    </row>
    <row r="165" spans="1:11" ht="13.5" customHeight="1">
      <c r="A165" s="327" t="s">
        <v>2</v>
      </c>
      <c r="B165" s="327"/>
      <c r="C165" s="337" t="s">
        <v>0</v>
      </c>
      <c r="D165" s="327" t="s">
        <v>1</v>
      </c>
      <c r="E165" s="327"/>
      <c r="F165" s="327"/>
      <c r="G165" s="327"/>
      <c r="H165" s="300" t="s">
        <v>11</v>
      </c>
      <c r="I165" s="300" t="s">
        <v>12</v>
      </c>
      <c r="J165" s="308" t="s">
        <v>6</v>
      </c>
      <c r="K165" s="300" t="s">
        <v>5</v>
      </c>
    </row>
    <row r="166" spans="1:11" ht="12">
      <c r="A166" s="13" t="s">
        <v>3</v>
      </c>
      <c r="B166" s="13" t="s">
        <v>4</v>
      </c>
      <c r="C166" s="337"/>
      <c r="D166" s="327"/>
      <c r="E166" s="327"/>
      <c r="F166" s="327"/>
      <c r="G166" s="327"/>
      <c r="H166" s="301"/>
      <c r="I166" s="301"/>
      <c r="J166" s="308"/>
      <c r="K166" s="301"/>
    </row>
    <row r="167" spans="1:11" s="106" customFormat="1" ht="13.5" customHeight="1">
      <c r="A167" s="102" t="s">
        <v>43</v>
      </c>
      <c r="B167" s="152">
        <v>1069</v>
      </c>
      <c r="C167" s="103" t="s">
        <v>204</v>
      </c>
      <c r="D167" s="312" t="s">
        <v>240</v>
      </c>
      <c r="E167" s="331" t="s">
        <v>197</v>
      </c>
      <c r="F167" s="318" t="s">
        <v>225</v>
      </c>
      <c r="G167" s="319"/>
      <c r="H167" s="104">
        <v>1168</v>
      </c>
      <c r="I167" s="104" t="e">
        <f>ROUND(H167/#REF!*#REF!,0)</f>
        <v>#REF!</v>
      </c>
      <c r="J167" s="151">
        <v>839</v>
      </c>
      <c r="K167" s="105" t="s">
        <v>7</v>
      </c>
    </row>
    <row r="168" spans="1:11" s="110" customFormat="1" ht="13.5" customHeight="1">
      <c r="A168" s="98" t="s">
        <v>43</v>
      </c>
      <c r="B168" s="98">
        <v>3193</v>
      </c>
      <c r="C168" s="99" t="s">
        <v>204</v>
      </c>
      <c r="D168" s="313"/>
      <c r="E168" s="332"/>
      <c r="F168" s="320"/>
      <c r="G168" s="321"/>
      <c r="H168" s="109">
        <v>1168</v>
      </c>
      <c r="I168" s="109" t="e">
        <f>ROUND(H168/#REF!*#REF!,0)</f>
        <v>#REF!</v>
      </c>
      <c r="J168" s="100">
        <v>841</v>
      </c>
      <c r="K168" s="101" t="s">
        <v>7</v>
      </c>
    </row>
    <row r="169" spans="1:11" ht="12">
      <c r="A169" s="13" t="s">
        <v>43</v>
      </c>
      <c r="B169" s="13">
        <v>3194</v>
      </c>
      <c r="C169" s="24" t="s">
        <v>24</v>
      </c>
      <c r="D169" s="313"/>
      <c r="E169" s="333"/>
      <c r="F169" s="320"/>
      <c r="G169" s="321"/>
      <c r="H169" s="25">
        <v>38</v>
      </c>
      <c r="I169" s="25" t="e">
        <f>ROUND(H169/H183*J183,0)</f>
        <v>#DIV/0!</v>
      </c>
      <c r="J169" s="26">
        <v>28</v>
      </c>
      <c r="K169" s="27" t="s">
        <v>8</v>
      </c>
    </row>
    <row r="170" spans="1:11" s="106" customFormat="1" ht="12">
      <c r="A170" s="102" t="s">
        <v>43</v>
      </c>
      <c r="B170" s="152">
        <v>1070</v>
      </c>
      <c r="C170" s="103" t="s">
        <v>25</v>
      </c>
      <c r="D170" s="313"/>
      <c r="E170" s="331" t="s">
        <v>198</v>
      </c>
      <c r="F170" s="320"/>
      <c r="G170" s="321"/>
      <c r="H170" s="107">
        <v>2335</v>
      </c>
      <c r="I170" s="104">
        <f>J167*2</f>
        <v>1678</v>
      </c>
      <c r="J170" s="151">
        <v>1679</v>
      </c>
      <c r="K170" s="105" t="s">
        <v>7</v>
      </c>
    </row>
    <row r="171" spans="1:11" s="110" customFormat="1" ht="12">
      <c r="A171" s="98" t="s">
        <v>43</v>
      </c>
      <c r="B171" s="98">
        <v>3195</v>
      </c>
      <c r="C171" s="99" t="s">
        <v>25</v>
      </c>
      <c r="D171" s="313"/>
      <c r="E171" s="332"/>
      <c r="F171" s="320"/>
      <c r="G171" s="321"/>
      <c r="H171" s="108">
        <v>2335</v>
      </c>
      <c r="I171" s="109">
        <f>J168*2</f>
        <v>1682</v>
      </c>
      <c r="J171" s="100">
        <v>1681</v>
      </c>
      <c r="K171" s="101" t="s">
        <v>7</v>
      </c>
    </row>
    <row r="172" spans="1:11" ht="12">
      <c r="A172" s="13" t="s">
        <v>43</v>
      </c>
      <c r="B172" s="13">
        <v>3196</v>
      </c>
      <c r="C172" s="24" t="s">
        <v>26</v>
      </c>
      <c r="D172" s="313"/>
      <c r="E172" s="333" t="s">
        <v>196</v>
      </c>
      <c r="F172" s="320"/>
      <c r="G172" s="321"/>
      <c r="H172" s="30">
        <v>77</v>
      </c>
      <c r="I172" s="25" t="e">
        <f>I169*2</f>
        <v>#DIV/0!</v>
      </c>
      <c r="J172" s="26">
        <v>56</v>
      </c>
      <c r="K172" s="27" t="s">
        <v>8</v>
      </c>
    </row>
    <row r="173" spans="1:11" s="106" customFormat="1" ht="12">
      <c r="A173" s="102" t="s">
        <v>43</v>
      </c>
      <c r="B173" s="152">
        <v>1071</v>
      </c>
      <c r="C173" s="103" t="s">
        <v>27</v>
      </c>
      <c r="D173" s="313"/>
      <c r="E173" s="121" t="s">
        <v>199</v>
      </c>
      <c r="F173" s="320"/>
      <c r="G173" s="321"/>
      <c r="H173" s="107">
        <v>3704</v>
      </c>
      <c r="I173" s="104" t="e">
        <f>I167*3</f>
        <v>#REF!</v>
      </c>
      <c r="J173" s="151">
        <v>192</v>
      </c>
      <c r="K173" s="310" t="s">
        <v>90</v>
      </c>
    </row>
    <row r="174" spans="1:11" s="110" customFormat="1" ht="12">
      <c r="A174" s="98" t="s">
        <v>43</v>
      </c>
      <c r="B174" s="98">
        <v>3197</v>
      </c>
      <c r="C174" s="99" t="s">
        <v>27</v>
      </c>
      <c r="D174" s="313"/>
      <c r="E174" s="123" t="s">
        <v>199</v>
      </c>
      <c r="F174" s="320"/>
      <c r="G174" s="321"/>
      <c r="H174" s="108">
        <v>3704</v>
      </c>
      <c r="I174" s="109" t="e">
        <f>I168*3</f>
        <v>#REF!</v>
      </c>
      <c r="J174" s="100">
        <v>193</v>
      </c>
      <c r="K174" s="338"/>
    </row>
    <row r="175" spans="1:11" s="106" customFormat="1" ht="12">
      <c r="A175" s="102" t="s">
        <v>43</v>
      </c>
      <c r="B175" s="152">
        <v>1072</v>
      </c>
      <c r="C175" s="103" t="s">
        <v>28</v>
      </c>
      <c r="D175" s="313"/>
      <c r="E175" s="122" t="s">
        <v>200</v>
      </c>
      <c r="F175" s="320"/>
      <c r="G175" s="321"/>
      <c r="H175" s="107">
        <v>122</v>
      </c>
      <c r="I175" s="104">
        <f>J168*3</f>
        <v>2523</v>
      </c>
      <c r="J175" s="151">
        <v>192</v>
      </c>
      <c r="K175" s="338"/>
    </row>
    <row r="176" spans="1:11" s="110" customFormat="1" ht="12">
      <c r="A176" s="98" t="s">
        <v>43</v>
      </c>
      <c r="B176" s="98">
        <v>3198</v>
      </c>
      <c r="C176" s="99" t="s">
        <v>28</v>
      </c>
      <c r="D176" s="314"/>
      <c r="E176" s="124" t="s">
        <v>200</v>
      </c>
      <c r="F176" s="322"/>
      <c r="G176" s="323"/>
      <c r="H176" s="108">
        <v>122</v>
      </c>
      <c r="I176" s="109">
        <f>J169*3</f>
        <v>84</v>
      </c>
      <c r="J176" s="100">
        <v>193</v>
      </c>
      <c r="K176" s="311"/>
    </row>
  </sheetData>
  <mergeCells count="189">
    <mergeCell ref="D141:D148"/>
    <mergeCell ref="E141:E143"/>
    <mergeCell ref="F136:G136"/>
    <mergeCell ref="F141:G148"/>
    <mergeCell ref="D167:D176"/>
    <mergeCell ref="E167:E169"/>
    <mergeCell ref="F167:G176"/>
    <mergeCell ref="E170:E172"/>
    <mergeCell ref="K151:K152"/>
    <mergeCell ref="D153:D162"/>
    <mergeCell ref="E153:E155"/>
    <mergeCell ref="F153:G162"/>
    <mergeCell ref="E156:E158"/>
    <mergeCell ref="J151:J152"/>
    <mergeCell ref="K159:K162"/>
    <mergeCell ref="K173:K176"/>
    <mergeCell ref="H165:H166"/>
    <mergeCell ref="I165:I166"/>
    <mergeCell ref="J165:J166"/>
    <mergeCell ref="K165:K166"/>
    <mergeCell ref="E144:E146"/>
    <mergeCell ref="K147:K148"/>
    <mergeCell ref="I139:I140"/>
    <mergeCell ref="A151:B151"/>
    <mergeCell ref="C151:C152"/>
    <mergeCell ref="D151:G152"/>
    <mergeCell ref="H151:H152"/>
    <mergeCell ref="I151:I152"/>
    <mergeCell ref="K71:K74"/>
    <mergeCell ref="K101:K104"/>
    <mergeCell ref="K115:K118"/>
    <mergeCell ref="K129:K132"/>
    <mergeCell ref="K93:K94"/>
    <mergeCell ref="F125:G125"/>
    <mergeCell ref="E126:E128"/>
    <mergeCell ref="F126:G126"/>
    <mergeCell ref="F128:G128"/>
    <mergeCell ref="F129:G129"/>
    <mergeCell ref="F132:G132"/>
    <mergeCell ref="A93:B93"/>
    <mergeCell ref="C93:C94"/>
    <mergeCell ref="D93:G94"/>
    <mergeCell ref="H93:H94"/>
    <mergeCell ref="I93:I94"/>
    <mergeCell ref="K133:K136"/>
    <mergeCell ref="J139:J140"/>
    <mergeCell ref="K139:K140"/>
    <mergeCell ref="K17:K20"/>
    <mergeCell ref="J35:J36"/>
    <mergeCell ref="K43:K46"/>
    <mergeCell ref="A165:B165"/>
    <mergeCell ref="C165:C166"/>
    <mergeCell ref="D165:G166"/>
    <mergeCell ref="A107:B107"/>
    <mergeCell ref="C107:C108"/>
    <mergeCell ref="D107:G108"/>
    <mergeCell ref="H107:H108"/>
    <mergeCell ref="I107:I108"/>
    <mergeCell ref="A121:B121"/>
    <mergeCell ref="C121:C122"/>
    <mergeCell ref="D121:G122"/>
    <mergeCell ref="H121:H122"/>
    <mergeCell ref="I121:I122"/>
    <mergeCell ref="D109:D118"/>
    <mergeCell ref="E109:E111"/>
    <mergeCell ref="F109:G118"/>
    <mergeCell ref="E112:E114"/>
    <mergeCell ref="A139:B139"/>
    <mergeCell ref="C139:C140"/>
    <mergeCell ref="D139:G140"/>
    <mergeCell ref="H139:H140"/>
    <mergeCell ref="K13:K16"/>
    <mergeCell ref="J5:J6"/>
    <mergeCell ref="K5:K6"/>
    <mergeCell ref="D7:D16"/>
    <mergeCell ref="E7:E9"/>
    <mergeCell ref="F7:G7"/>
    <mergeCell ref="F9:G9"/>
    <mergeCell ref="E10:E12"/>
    <mergeCell ref="F10:G10"/>
    <mergeCell ref="F12:G12"/>
    <mergeCell ref="F13:G13"/>
    <mergeCell ref="F15:G15"/>
    <mergeCell ref="F14:G14"/>
    <mergeCell ref="F11:G11"/>
    <mergeCell ref="F8:G8"/>
    <mergeCell ref="A81:B81"/>
    <mergeCell ref="C81:C82"/>
    <mergeCell ref="D81:G82"/>
    <mergeCell ref="H81:H82"/>
    <mergeCell ref="I81:I82"/>
    <mergeCell ref="A35:B35"/>
    <mergeCell ref="C35:C36"/>
    <mergeCell ref="A63:B63"/>
    <mergeCell ref="C63:C64"/>
    <mergeCell ref="D63:G64"/>
    <mergeCell ref="H63:H64"/>
    <mergeCell ref="I63:I64"/>
    <mergeCell ref="A49:B49"/>
    <mergeCell ref="C49:C50"/>
    <mergeCell ref="E65:E67"/>
    <mergeCell ref="F65:G65"/>
    <mergeCell ref="F67:G67"/>
    <mergeCell ref="E68:E70"/>
    <mergeCell ref="F68:G68"/>
    <mergeCell ref="D51:D60"/>
    <mergeCell ref="E51:E53"/>
    <mergeCell ref="F51:G60"/>
    <mergeCell ref="E54:E56"/>
    <mergeCell ref="D49:G50"/>
    <mergeCell ref="A5:B5"/>
    <mergeCell ref="C5:C6"/>
    <mergeCell ref="D5:G6"/>
    <mergeCell ref="H5:H6"/>
    <mergeCell ref="I5:I6"/>
    <mergeCell ref="F16:G16"/>
    <mergeCell ref="F17:G17"/>
    <mergeCell ref="D17:D20"/>
    <mergeCell ref="F19:G19"/>
    <mergeCell ref="F20:G20"/>
    <mergeCell ref="F18:G18"/>
    <mergeCell ref="A23:B23"/>
    <mergeCell ref="C23:C24"/>
    <mergeCell ref="D23:G24"/>
    <mergeCell ref="H23:H24"/>
    <mergeCell ref="I23:I24"/>
    <mergeCell ref="J23:J24"/>
    <mergeCell ref="K23:K24"/>
    <mergeCell ref="D25:D32"/>
    <mergeCell ref="E25:E27"/>
    <mergeCell ref="F25:G32"/>
    <mergeCell ref="E28:E30"/>
    <mergeCell ref="K31:K32"/>
    <mergeCell ref="K35:K36"/>
    <mergeCell ref="D37:D46"/>
    <mergeCell ref="E37:E39"/>
    <mergeCell ref="F37:G46"/>
    <mergeCell ref="E40:E42"/>
    <mergeCell ref="D75:D78"/>
    <mergeCell ref="K75:K78"/>
    <mergeCell ref="F78:G78"/>
    <mergeCell ref="H35:H36"/>
    <mergeCell ref="I35:I36"/>
    <mergeCell ref="D35:G36"/>
    <mergeCell ref="J63:J64"/>
    <mergeCell ref="J49:J50"/>
    <mergeCell ref="K49:K50"/>
    <mergeCell ref="K57:K60"/>
    <mergeCell ref="K63:K64"/>
    <mergeCell ref="H49:H50"/>
    <mergeCell ref="I49:I50"/>
    <mergeCell ref="D65:D74"/>
    <mergeCell ref="F76:G76"/>
    <mergeCell ref="F73:G73"/>
    <mergeCell ref="F72:G72"/>
    <mergeCell ref="F69:G69"/>
    <mergeCell ref="F66:G66"/>
    <mergeCell ref="D83:D90"/>
    <mergeCell ref="E83:E85"/>
    <mergeCell ref="F83:G90"/>
    <mergeCell ref="E86:E88"/>
    <mergeCell ref="K89:K90"/>
    <mergeCell ref="D95:D104"/>
    <mergeCell ref="E95:E97"/>
    <mergeCell ref="F95:G104"/>
    <mergeCell ref="E98:E100"/>
    <mergeCell ref="J93:J94"/>
    <mergeCell ref="D123:D132"/>
    <mergeCell ref="E123:E125"/>
    <mergeCell ref="F123:G123"/>
    <mergeCell ref="D133:D136"/>
    <mergeCell ref="F131:G131"/>
    <mergeCell ref="F134:G134"/>
    <mergeCell ref="J107:J108"/>
    <mergeCell ref="F135:G135"/>
    <mergeCell ref="F124:G124"/>
    <mergeCell ref="F127:G127"/>
    <mergeCell ref="F130:G130"/>
    <mergeCell ref="F70:G70"/>
    <mergeCell ref="F71:G71"/>
    <mergeCell ref="F74:G74"/>
    <mergeCell ref="F75:G75"/>
    <mergeCell ref="F77:G77"/>
    <mergeCell ref="J121:J122"/>
    <mergeCell ref="K107:K108"/>
    <mergeCell ref="F133:G133"/>
    <mergeCell ref="K121:K122"/>
    <mergeCell ref="K81:K82"/>
    <mergeCell ref="J81:J82"/>
  </mergeCells>
  <printOptions/>
  <pageMargins left="0.5905511811023623" right="0.2755905511811024" top="0.4330708661417323" bottom="0.4330708661417323" header="0.31496062992125984" footer="0.11811023622047245"/>
  <pageSetup cellComments="asDisplayed" fitToHeight="2" horizontalDpi="600" verticalDpi="600" orientation="portrait" paperSize="9" scale="62" r:id="rId1"/>
  <headerFooter>
    <oddFooter>&amp;R&amp;"-,標準"&amp;12■&amp;A</oddFooter>
  </headerFooter>
  <rowBreaks count="1" manualBreakCount="1">
    <brk id="9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56"/>
  <sheetViews>
    <sheetView view="pageBreakPreview" zoomScale="80" zoomScaleSheetLayoutView="80" workbookViewId="0" topLeftCell="A81">
      <selection activeCell="D1" sqref="D1:D1048576"/>
    </sheetView>
  </sheetViews>
  <sheetFormatPr defaultColWidth="9.140625" defaultRowHeight="12"/>
  <cols>
    <col min="1" max="1" width="6.00390625" style="3" customWidth="1"/>
    <col min="2" max="2" width="8.00390625" style="3" customWidth="1"/>
    <col min="3" max="3" width="39.140625" style="12" customWidth="1"/>
    <col min="4" max="4" width="15.00390625" style="3" customWidth="1"/>
    <col min="5" max="5" width="58.00390625" style="3" customWidth="1"/>
    <col min="6" max="6" width="13.28125" style="3" customWidth="1"/>
    <col min="7" max="7" width="41.140625" style="3" hidden="1" customWidth="1"/>
    <col min="8" max="9" width="10.421875" style="46" hidden="1" customWidth="1"/>
    <col min="10" max="10" width="9.140625" style="3" customWidth="1"/>
    <col min="11" max="11" width="11.7109375" style="3" customWidth="1"/>
    <col min="12" max="16384" width="9.140625" style="3" customWidth="1"/>
  </cols>
  <sheetData>
    <row r="1" spans="1:11" ht="18.75">
      <c r="A1" s="2" t="s">
        <v>41</v>
      </c>
      <c r="B1" s="6"/>
      <c r="H1" s="3"/>
      <c r="I1" s="3"/>
      <c r="K1" s="7"/>
    </row>
    <row r="2" spans="1:11" ht="18.75">
      <c r="A2" s="2" t="s">
        <v>51</v>
      </c>
      <c r="B2" s="6"/>
      <c r="C2" s="3"/>
      <c r="E2" s="2" t="s">
        <v>53</v>
      </c>
      <c r="H2" s="3"/>
      <c r="I2" s="3"/>
      <c r="K2" s="7"/>
    </row>
    <row r="3" spans="1:13" ht="18.75">
      <c r="A3" s="2" t="s">
        <v>44</v>
      </c>
      <c r="B3" s="16"/>
      <c r="C3" s="17"/>
      <c r="D3" s="18"/>
      <c r="E3" s="18"/>
      <c r="F3" s="19"/>
      <c r="G3" s="19"/>
      <c r="H3" s="20"/>
      <c r="I3" s="20"/>
      <c r="J3" s="20"/>
      <c r="K3" s="21"/>
      <c r="L3" s="22"/>
      <c r="M3" s="23"/>
    </row>
    <row r="4" spans="1:11" ht="12">
      <c r="A4" s="327" t="s">
        <v>2</v>
      </c>
      <c r="B4" s="327"/>
      <c r="C4" s="337" t="s">
        <v>0</v>
      </c>
      <c r="D4" s="327" t="s">
        <v>1</v>
      </c>
      <c r="E4" s="327"/>
      <c r="F4" s="327"/>
      <c r="G4" s="327"/>
      <c r="H4" s="300" t="s">
        <v>11</v>
      </c>
      <c r="I4" s="300" t="s">
        <v>12</v>
      </c>
      <c r="J4" s="308" t="s">
        <v>6</v>
      </c>
      <c r="K4" s="300" t="s">
        <v>5</v>
      </c>
    </row>
    <row r="5" spans="1:11" ht="12">
      <c r="A5" s="13" t="s">
        <v>3</v>
      </c>
      <c r="B5" s="13" t="s">
        <v>4</v>
      </c>
      <c r="C5" s="337"/>
      <c r="D5" s="327"/>
      <c r="E5" s="327"/>
      <c r="F5" s="327"/>
      <c r="G5" s="327"/>
      <c r="H5" s="301"/>
      <c r="I5" s="301"/>
      <c r="J5" s="308"/>
      <c r="K5" s="301"/>
    </row>
    <row r="6" spans="1:11" s="106" customFormat="1" ht="12">
      <c r="A6" s="102" t="s">
        <v>43</v>
      </c>
      <c r="B6" s="152">
        <v>1073</v>
      </c>
      <c r="C6" s="103" t="s">
        <v>13</v>
      </c>
      <c r="D6" s="312" t="s">
        <v>195</v>
      </c>
      <c r="E6" s="324" t="s">
        <v>197</v>
      </c>
      <c r="F6" s="302"/>
      <c r="G6" s="303"/>
      <c r="H6" s="104">
        <v>1168</v>
      </c>
      <c r="I6" s="104" t="e">
        <f>ROUND(H6/#REF!*#REF!,0)</f>
        <v>#REF!</v>
      </c>
      <c r="J6" s="151">
        <v>1176</v>
      </c>
      <c r="K6" s="105" t="s">
        <v>7</v>
      </c>
    </row>
    <row r="7" spans="1:11" s="110" customFormat="1" ht="12">
      <c r="A7" s="98" t="s">
        <v>43</v>
      </c>
      <c r="B7" s="98">
        <v>3199</v>
      </c>
      <c r="C7" s="99" t="s">
        <v>13</v>
      </c>
      <c r="D7" s="313"/>
      <c r="E7" s="325"/>
      <c r="F7" s="304"/>
      <c r="G7" s="305"/>
      <c r="H7" s="109">
        <v>1168</v>
      </c>
      <c r="I7" s="109" t="e">
        <f>ROUND(H7/#REF!*#REF!,0)</f>
        <v>#REF!</v>
      </c>
      <c r="J7" s="100">
        <v>1178</v>
      </c>
      <c r="K7" s="101" t="s">
        <v>7</v>
      </c>
    </row>
    <row r="8" spans="1:11" ht="12">
      <c r="A8" s="13" t="s">
        <v>43</v>
      </c>
      <c r="B8" s="13">
        <v>3200</v>
      </c>
      <c r="C8" s="24" t="s">
        <v>14</v>
      </c>
      <c r="D8" s="313"/>
      <c r="E8" s="326"/>
      <c r="F8" s="304"/>
      <c r="G8" s="305"/>
      <c r="H8" s="25">
        <v>38</v>
      </c>
      <c r="I8" s="25">
        <f>ROUND(H8/H14*J14,0)</f>
        <v>12</v>
      </c>
      <c r="J8" s="26">
        <v>39</v>
      </c>
      <c r="K8" s="27" t="s">
        <v>8</v>
      </c>
    </row>
    <row r="9" spans="1:11" s="106" customFormat="1" ht="12">
      <c r="A9" s="102" t="s">
        <v>43</v>
      </c>
      <c r="B9" s="152">
        <v>1074</v>
      </c>
      <c r="C9" s="103" t="s">
        <v>15</v>
      </c>
      <c r="D9" s="313"/>
      <c r="E9" s="324" t="s">
        <v>198</v>
      </c>
      <c r="F9" s="302"/>
      <c r="G9" s="303"/>
      <c r="H9" s="107">
        <v>2335</v>
      </c>
      <c r="I9" s="104">
        <f>J6*2</f>
        <v>2352</v>
      </c>
      <c r="J9" s="151">
        <v>2353</v>
      </c>
      <c r="K9" s="105" t="s">
        <v>7</v>
      </c>
    </row>
    <row r="10" spans="1:11" s="110" customFormat="1" ht="12">
      <c r="A10" s="98" t="s">
        <v>43</v>
      </c>
      <c r="B10" s="98">
        <v>3201</v>
      </c>
      <c r="C10" s="99" t="s">
        <v>15</v>
      </c>
      <c r="D10" s="313"/>
      <c r="E10" s="325"/>
      <c r="F10" s="304"/>
      <c r="G10" s="305"/>
      <c r="H10" s="108">
        <v>2335</v>
      </c>
      <c r="I10" s="109">
        <f>J7*2</f>
        <v>2356</v>
      </c>
      <c r="J10" s="100">
        <v>2355</v>
      </c>
      <c r="K10" s="101" t="s">
        <v>7</v>
      </c>
    </row>
    <row r="11" spans="1:11" ht="12">
      <c r="A11" s="13" t="s">
        <v>43</v>
      </c>
      <c r="B11" s="13">
        <v>3202</v>
      </c>
      <c r="C11" s="24" t="s">
        <v>16</v>
      </c>
      <c r="D11" s="313"/>
      <c r="E11" s="326" t="s">
        <v>196</v>
      </c>
      <c r="F11" s="335"/>
      <c r="G11" s="336"/>
      <c r="H11" s="30">
        <v>77</v>
      </c>
      <c r="I11" s="25">
        <f>I8*2</f>
        <v>24</v>
      </c>
      <c r="J11" s="26">
        <v>79</v>
      </c>
      <c r="K11" s="27" t="s">
        <v>8</v>
      </c>
    </row>
    <row r="12" spans="1:11" ht="12">
      <c r="A12" s="161" t="s">
        <v>43</v>
      </c>
      <c r="B12" s="161">
        <v>3203</v>
      </c>
      <c r="C12" s="24" t="s">
        <v>17</v>
      </c>
      <c r="D12" s="313"/>
      <c r="E12" s="159" t="s">
        <v>199</v>
      </c>
      <c r="F12" s="306"/>
      <c r="G12" s="307"/>
      <c r="H12" s="30">
        <v>3704</v>
      </c>
      <c r="I12" s="25" t="e">
        <f>I6*3</f>
        <v>#REF!</v>
      </c>
      <c r="J12" s="26">
        <v>269</v>
      </c>
      <c r="K12" s="310" t="s">
        <v>90</v>
      </c>
    </row>
    <row r="13" spans="1:11" ht="12">
      <c r="A13" s="161" t="s">
        <v>43</v>
      </c>
      <c r="B13" s="161">
        <v>3204</v>
      </c>
      <c r="C13" s="24" t="s">
        <v>18</v>
      </c>
      <c r="D13" s="314"/>
      <c r="E13" s="159" t="s">
        <v>200</v>
      </c>
      <c r="F13" s="306"/>
      <c r="G13" s="307"/>
      <c r="H13" s="30">
        <v>122</v>
      </c>
      <c r="I13" s="25">
        <f>J8*3</f>
        <v>117</v>
      </c>
      <c r="J13" s="26">
        <v>269</v>
      </c>
      <c r="K13" s="311"/>
    </row>
    <row r="14" spans="1:11" ht="14.25" customHeight="1">
      <c r="A14" s="161" t="s">
        <v>43</v>
      </c>
      <c r="B14" s="161">
        <v>3207</v>
      </c>
      <c r="C14" s="24" t="s">
        <v>249</v>
      </c>
      <c r="D14" s="334" t="s">
        <v>253</v>
      </c>
      <c r="E14" s="160" t="s">
        <v>201</v>
      </c>
      <c r="F14" s="306"/>
      <c r="G14" s="307"/>
      <c r="H14" s="30">
        <v>270</v>
      </c>
      <c r="I14" s="30">
        <v>190</v>
      </c>
      <c r="J14" s="26">
        <v>88</v>
      </c>
      <c r="K14" s="310" t="s">
        <v>7</v>
      </c>
    </row>
    <row r="15" spans="1:11" ht="16.5" customHeight="1">
      <c r="A15" s="161" t="s">
        <v>43</v>
      </c>
      <c r="B15" s="161">
        <v>3208</v>
      </c>
      <c r="C15" s="24" t="s">
        <v>250</v>
      </c>
      <c r="D15" s="334"/>
      <c r="E15" s="153" t="s">
        <v>202</v>
      </c>
      <c r="F15" s="306"/>
      <c r="G15" s="307"/>
      <c r="H15" s="30">
        <v>285</v>
      </c>
      <c r="I15" s="30">
        <v>190</v>
      </c>
      <c r="J15" s="26">
        <v>176</v>
      </c>
      <c r="K15" s="338"/>
    </row>
    <row r="16" spans="1:11" ht="16.5" customHeight="1">
      <c r="A16" s="161" t="s">
        <v>43</v>
      </c>
      <c r="B16" s="161">
        <v>3817</v>
      </c>
      <c r="C16" s="24" t="s">
        <v>251</v>
      </c>
      <c r="D16" s="334"/>
      <c r="E16" s="160" t="s">
        <v>201</v>
      </c>
      <c r="F16" s="306"/>
      <c r="G16" s="307"/>
      <c r="H16" s="22"/>
      <c r="I16" s="22"/>
      <c r="J16" s="26">
        <v>72</v>
      </c>
      <c r="K16" s="338"/>
    </row>
    <row r="17" spans="1:11" ht="16.5" customHeight="1">
      <c r="A17" s="161" t="s">
        <v>43</v>
      </c>
      <c r="B17" s="161">
        <v>3818</v>
      </c>
      <c r="C17" s="24" t="s">
        <v>252</v>
      </c>
      <c r="D17" s="334"/>
      <c r="E17" s="153" t="s">
        <v>202</v>
      </c>
      <c r="F17" s="306"/>
      <c r="G17" s="307"/>
      <c r="H17" s="22"/>
      <c r="I17" s="22"/>
      <c r="J17" s="26">
        <v>144</v>
      </c>
      <c r="K17" s="311"/>
    </row>
    <row r="18" spans="1:11" s="39" customFormat="1" ht="10.5" customHeight="1">
      <c r="A18" s="14"/>
      <c r="B18" s="14"/>
      <c r="C18" s="33"/>
      <c r="D18" s="15"/>
      <c r="E18" s="34"/>
      <c r="F18" s="35"/>
      <c r="G18" s="35"/>
      <c r="H18" s="36"/>
      <c r="I18" s="36"/>
      <c r="J18" s="37"/>
      <c r="K18" s="38"/>
    </row>
    <row r="19" spans="1:11" s="39" customFormat="1" ht="18" customHeight="1">
      <c r="A19" s="40" t="s">
        <v>232</v>
      </c>
      <c r="B19" s="14"/>
      <c r="C19" s="33"/>
      <c r="D19" s="15"/>
      <c r="E19" s="34"/>
      <c r="F19" s="35"/>
      <c r="G19" s="35"/>
      <c r="H19" s="36"/>
      <c r="I19" s="36"/>
      <c r="J19" s="37"/>
      <c r="K19" s="38"/>
    </row>
    <row r="20" spans="1:11" ht="12">
      <c r="A20" s="327" t="s">
        <v>2</v>
      </c>
      <c r="B20" s="327"/>
      <c r="C20" s="337" t="s">
        <v>0</v>
      </c>
      <c r="D20" s="327" t="s">
        <v>1</v>
      </c>
      <c r="E20" s="327"/>
      <c r="F20" s="327"/>
      <c r="G20" s="327"/>
      <c r="H20" s="300" t="s">
        <v>11</v>
      </c>
      <c r="I20" s="300" t="s">
        <v>12</v>
      </c>
      <c r="J20" s="308" t="s">
        <v>6</v>
      </c>
      <c r="K20" s="300" t="s">
        <v>5</v>
      </c>
    </row>
    <row r="21" spans="1:11" ht="12">
      <c r="A21" s="13" t="s">
        <v>3</v>
      </c>
      <c r="B21" s="13" t="s">
        <v>4</v>
      </c>
      <c r="C21" s="337"/>
      <c r="D21" s="327"/>
      <c r="E21" s="327"/>
      <c r="F21" s="327"/>
      <c r="G21" s="327"/>
      <c r="H21" s="301"/>
      <c r="I21" s="301"/>
      <c r="J21" s="308"/>
      <c r="K21" s="301"/>
    </row>
    <row r="22" spans="1:11" s="106" customFormat="1" ht="13.5" customHeight="1">
      <c r="A22" s="102" t="s">
        <v>43</v>
      </c>
      <c r="B22" s="152">
        <v>6534</v>
      </c>
      <c r="C22" s="103" t="s">
        <v>234</v>
      </c>
      <c r="D22" s="312" t="s">
        <v>240</v>
      </c>
      <c r="E22" s="324" t="s">
        <v>197</v>
      </c>
      <c r="F22" s="318" t="s">
        <v>233</v>
      </c>
      <c r="G22" s="319"/>
      <c r="H22" s="104">
        <v>1168</v>
      </c>
      <c r="I22" s="104" t="e">
        <f>ROUND(H22/#REF!*#REF!,0)</f>
        <v>#REF!</v>
      </c>
      <c r="J22" s="151">
        <v>918</v>
      </c>
      <c r="K22" s="105" t="s">
        <v>7</v>
      </c>
    </row>
    <row r="23" spans="1:11" s="110" customFormat="1" ht="13.5" customHeight="1">
      <c r="A23" s="98" t="s">
        <v>43</v>
      </c>
      <c r="B23" s="98">
        <v>5055</v>
      </c>
      <c r="C23" s="99" t="s">
        <v>234</v>
      </c>
      <c r="D23" s="313"/>
      <c r="E23" s="325"/>
      <c r="F23" s="320"/>
      <c r="G23" s="321"/>
      <c r="H23" s="109">
        <v>1168</v>
      </c>
      <c r="I23" s="109" t="e">
        <f>ROUND(H23/#REF!*#REF!,0)</f>
        <v>#REF!</v>
      </c>
      <c r="J23" s="100">
        <v>919</v>
      </c>
      <c r="K23" s="101" t="s">
        <v>7</v>
      </c>
    </row>
    <row r="24" spans="1:11" ht="12">
      <c r="A24" s="13" t="s">
        <v>43</v>
      </c>
      <c r="B24" s="13">
        <v>5056</v>
      </c>
      <c r="C24" s="24" t="s">
        <v>235</v>
      </c>
      <c r="D24" s="313"/>
      <c r="E24" s="326"/>
      <c r="F24" s="320"/>
      <c r="G24" s="321"/>
      <c r="H24" s="25">
        <v>38</v>
      </c>
      <c r="I24" s="25" t="e">
        <f>ROUND(H24/H32*J32,0)</f>
        <v>#VALUE!</v>
      </c>
      <c r="J24" s="26">
        <v>31</v>
      </c>
      <c r="K24" s="27" t="s">
        <v>8</v>
      </c>
    </row>
    <row r="25" spans="1:11" s="106" customFormat="1" ht="12">
      <c r="A25" s="102" t="s">
        <v>43</v>
      </c>
      <c r="B25" s="152">
        <v>6535</v>
      </c>
      <c r="C25" s="103" t="s">
        <v>236</v>
      </c>
      <c r="D25" s="313"/>
      <c r="E25" s="324" t="s">
        <v>198</v>
      </c>
      <c r="F25" s="320"/>
      <c r="G25" s="321"/>
      <c r="H25" s="107">
        <v>2335</v>
      </c>
      <c r="I25" s="104">
        <f>J22*2</f>
        <v>1836</v>
      </c>
      <c r="J25" s="151">
        <v>1835</v>
      </c>
      <c r="K25" s="105" t="s">
        <v>7</v>
      </c>
    </row>
    <row r="26" spans="1:11" s="110" customFormat="1" ht="12">
      <c r="A26" s="98" t="s">
        <v>43</v>
      </c>
      <c r="B26" s="98">
        <v>5057</v>
      </c>
      <c r="C26" s="99" t="s">
        <v>236</v>
      </c>
      <c r="D26" s="313"/>
      <c r="E26" s="325"/>
      <c r="F26" s="320"/>
      <c r="G26" s="321"/>
      <c r="H26" s="108">
        <v>2335</v>
      </c>
      <c r="I26" s="109">
        <f>J23*2</f>
        <v>1838</v>
      </c>
      <c r="J26" s="100">
        <v>1837</v>
      </c>
      <c r="K26" s="101" t="s">
        <v>7</v>
      </c>
    </row>
    <row r="27" spans="1:11" ht="12">
      <c r="A27" s="181" t="s">
        <v>43</v>
      </c>
      <c r="B27" s="181">
        <v>5058</v>
      </c>
      <c r="C27" s="24" t="s">
        <v>237</v>
      </c>
      <c r="D27" s="313"/>
      <c r="E27" s="326" t="s">
        <v>196</v>
      </c>
      <c r="F27" s="320"/>
      <c r="G27" s="321"/>
      <c r="H27" s="30">
        <v>77</v>
      </c>
      <c r="I27" s="25" t="e">
        <f>I24*2</f>
        <v>#VALUE!</v>
      </c>
      <c r="J27" s="26">
        <v>61</v>
      </c>
      <c r="K27" s="180" t="s">
        <v>8</v>
      </c>
    </row>
    <row r="28" spans="1:11" ht="12">
      <c r="A28" s="161" t="s">
        <v>43</v>
      </c>
      <c r="B28" s="181">
        <v>5059</v>
      </c>
      <c r="C28" s="24" t="s">
        <v>238</v>
      </c>
      <c r="D28" s="313"/>
      <c r="E28" s="159" t="s">
        <v>199</v>
      </c>
      <c r="F28" s="320"/>
      <c r="G28" s="321"/>
      <c r="H28" s="30">
        <v>3704</v>
      </c>
      <c r="I28" s="25" t="e">
        <f>I22*3</f>
        <v>#REF!</v>
      </c>
      <c r="J28" s="26">
        <v>204</v>
      </c>
      <c r="K28" s="310" t="s">
        <v>90</v>
      </c>
    </row>
    <row r="29" spans="1:11" ht="12">
      <c r="A29" s="181" t="s">
        <v>43</v>
      </c>
      <c r="B29" s="181">
        <v>5060</v>
      </c>
      <c r="C29" s="24" t="s">
        <v>239</v>
      </c>
      <c r="D29" s="314"/>
      <c r="E29" s="154" t="s">
        <v>200</v>
      </c>
      <c r="F29" s="322"/>
      <c r="G29" s="323"/>
      <c r="H29" s="30">
        <v>122</v>
      </c>
      <c r="I29" s="25">
        <f>J24*3</f>
        <v>93</v>
      </c>
      <c r="J29" s="26">
        <v>205</v>
      </c>
      <c r="K29" s="311"/>
    </row>
    <row r="30" spans="1:11" ht="7.5" customHeight="1">
      <c r="A30" s="4"/>
      <c r="B30" s="4"/>
      <c r="C30" s="17"/>
      <c r="D30" s="5"/>
      <c r="E30" s="41"/>
      <c r="F30" s="16"/>
      <c r="G30" s="16"/>
      <c r="H30" s="22"/>
      <c r="I30" s="22"/>
      <c r="J30" s="42"/>
      <c r="K30" s="43"/>
    </row>
    <row r="31" spans="1:11" ht="18" customHeight="1">
      <c r="A31" s="44" t="s">
        <v>9</v>
      </c>
      <c r="B31" s="4"/>
      <c r="C31" s="17"/>
      <c r="D31" s="5"/>
      <c r="E31" s="41"/>
      <c r="F31" s="16"/>
      <c r="G31" s="16"/>
      <c r="H31" s="22"/>
      <c r="I31" s="22"/>
      <c r="J31" s="42"/>
      <c r="K31" s="43"/>
    </row>
    <row r="32" spans="1:11" ht="13.5" customHeight="1">
      <c r="A32" s="327" t="s">
        <v>2</v>
      </c>
      <c r="B32" s="327"/>
      <c r="C32" s="337" t="s">
        <v>0</v>
      </c>
      <c r="D32" s="327" t="s">
        <v>1</v>
      </c>
      <c r="E32" s="327"/>
      <c r="F32" s="327"/>
      <c r="G32" s="327"/>
      <c r="H32" s="300" t="s">
        <v>11</v>
      </c>
      <c r="I32" s="300" t="s">
        <v>12</v>
      </c>
      <c r="J32" s="343" t="s">
        <v>6</v>
      </c>
      <c r="K32" s="300" t="s">
        <v>5</v>
      </c>
    </row>
    <row r="33" spans="1:11" ht="12">
      <c r="A33" s="13" t="s">
        <v>3</v>
      </c>
      <c r="B33" s="13" t="s">
        <v>4</v>
      </c>
      <c r="C33" s="337"/>
      <c r="D33" s="327"/>
      <c r="E33" s="327"/>
      <c r="F33" s="327"/>
      <c r="G33" s="327"/>
      <c r="H33" s="301"/>
      <c r="I33" s="301"/>
      <c r="J33" s="344"/>
      <c r="K33" s="301"/>
    </row>
    <row r="34" spans="1:11" s="106" customFormat="1" ht="13.5" customHeight="1">
      <c r="A34" s="102" t="s">
        <v>43</v>
      </c>
      <c r="B34" s="152">
        <v>1075</v>
      </c>
      <c r="C34" s="103" t="s">
        <v>203</v>
      </c>
      <c r="D34" s="312" t="s">
        <v>240</v>
      </c>
      <c r="E34" s="331" t="s">
        <v>197</v>
      </c>
      <c r="F34" s="318" t="s">
        <v>205</v>
      </c>
      <c r="G34" s="319"/>
      <c r="H34" s="104">
        <v>1168</v>
      </c>
      <c r="I34" s="104" t="e">
        <f>ROUND(H34/H42*J42,0)</f>
        <v>#DIV/0!</v>
      </c>
      <c r="J34" s="151">
        <v>823</v>
      </c>
      <c r="K34" s="105" t="s">
        <v>7</v>
      </c>
    </row>
    <row r="35" spans="1:11" s="110" customFormat="1" ht="13.5" customHeight="1">
      <c r="A35" s="98" t="s">
        <v>43</v>
      </c>
      <c r="B35" s="98">
        <v>3209</v>
      </c>
      <c r="C35" s="99" t="s">
        <v>203</v>
      </c>
      <c r="D35" s="313"/>
      <c r="E35" s="332"/>
      <c r="F35" s="320"/>
      <c r="G35" s="321"/>
      <c r="H35" s="109">
        <v>1168</v>
      </c>
      <c r="I35" s="109" t="e">
        <f>ROUND(H35/H43*J43,0)</f>
        <v>#DIV/0!</v>
      </c>
      <c r="J35" s="100">
        <v>825</v>
      </c>
      <c r="K35" s="101" t="s">
        <v>7</v>
      </c>
    </row>
    <row r="36" spans="1:11" ht="12">
      <c r="A36" s="13" t="s">
        <v>43</v>
      </c>
      <c r="B36" s="13">
        <v>3210</v>
      </c>
      <c r="C36" s="24" t="s">
        <v>19</v>
      </c>
      <c r="D36" s="313"/>
      <c r="E36" s="333"/>
      <c r="F36" s="320"/>
      <c r="G36" s="321"/>
      <c r="H36" s="25">
        <v>38</v>
      </c>
      <c r="I36" s="25" t="e">
        <f>ROUND(H36/H56*J56,0)</f>
        <v>#VALUE!</v>
      </c>
      <c r="J36" s="26">
        <v>27</v>
      </c>
      <c r="K36" s="27" t="s">
        <v>8</v>
      </c>
    </row>
    <row r="37" spans="1:11" s="106" customFormat="1" ht="12">
      <c r="A37" s="102" t="s">
        <v>43</v>
      </c>
      <c r="B37" s="152">
        <v>1076</v>
      </c>
      <c r="C37" s="103" t="s">
        <v>20</v>
      </c>
      <c r="D37" s="313"/>
      <c r="E37" s="331" t="s">
        <v>198</v>
      </c>
      <c r="F37" s="320"/>
      <c r="G37" s="321"/>
      <c r="H37" s="107">
        <v>2335</v>
      </c>
      <c r="I37" s="104">
        <f>J34*2</f>
        <v>1646</v>
      </c>
      <c r="J37" s="151">
        <v>1647</v>
      </c>
      <c r="K37" s="105" t="s">
        <v>7</v>
      </c>
    </row>
    <row r="38" spans="1:11" s="110" customFormat="1" ht="12">
      <c r="A38" s="98" t="s">
        <v>43</v>
      </c>
      <c r="B38" s="98">
        <v>3211</v>
      </c>
      <c r="C38" s="99" t="s">
        <v>20</v>
      </c>
      <c r="D38" s="313"/>
      <c r="E38" s="332"/>
      <c r="F38" s="320"/>
      <c r="G38" s="321"/>
      <c r="H38" s="108">
        <v>2335</v>
      </c>
      <c r="I38" s="109">
        <f>J35*2</f>
        <v>1650</v>
      </c>
      <c r="J38" s="100">
        <v>1649</v>
      </c>
      <c r="K38" s="101" t="s">
        <v>7</v>
      </c>
    </row>
    <row r="39" spans="1:11" ht="12">
      <c r="A39" s="13" t="s">
        <v>43</v>
      </c>
      <c r="B39" s="13">
        <v>3212</v>
      </c>
      <c r="C39" s="24" t="s">
        <v>21</v>
      </c>
      <c r="D39" s="313"/>
      <c r="E39" s="333" t="s">
        <v>196</v>
      </c>
      <c r="F39" s="320"/>
      <c r="G39" s="321"/>
      <c r="H39" s="30">
        <v>77</v>
      </c>
      <c r="I39" s="25" t="e">
        <f>I36*2</f>
        <v>#VALUE!</v>
      </c>
      <c r="J39" s="26">
        <v>55</v>
      </c>
      <c r="K39" s="27" t="s">
        <v>8</v>
      </c>
    </row>
    <row r="40" spans="1:11" ht="12">
      <c r="A40" s="161" t="s">
        <v>43</v>
      </c>
      <c r="B40" s="161">
        <v>3213</v>
      </c>
      <c r="C40" s="24" t="s">
        <v>22</v>
      </c>
      <c r="D40" s="313"/>
      <c r="E40" s="162" t="s">
        <v>199</v>
      </c>
      <c r="F40" s="320"/>
      <c r="G40" s="321"/>
      <c r="H40" s="30">
        <v>3704</v>
      </c>
      <c r="I40" s="25" t="e">
        <f>I34*3</f>
        <v>#DIV/0!</v>
      </c>
      <c r="J40" s="26">
        <v>188</v>
      </c>
      <c r="K40" s="310" t="s">
        <v>90</v>
      </c>
    </row>
    <row r="41" spans="1:11" ht="12">
      <c r="A41" s="161" t="s">
        <v>43</v>
      </c>
      <c r="B41" s="161">
        <v>3214</v>
      </c>
      <c r="C41" s="24" t="s">
        <v>23</v>
      </c>
      <c r="D41" s="314"/>
      <c r="E41" s="45" t="s">
        <v>200</v>
      </c>
      <c r="F41" s="322"/>
      <c r="G41" s="323"/>
      <c r="H41" s="30">
        <v>122</v>
      </c>
      <c r="I41" s="25">
        <f>J36*3</f>
        <v>81</v>
      </c>
      <c r="J41" s="26">
        <v>188</v>
      </c>
      <c r="K41" s="311"/>
    </row>
    <row r="42" spans="1:11" ht="12" customHeight="1">
      <c r="A42" s="4"/>
      <c r="B42" s="4"/>
      <c r="C42" s="17"/>
      <c r="D42" s="5"/>
      <c r="E42" s="41"/>
      <c r="F42" s="16"/>
      <c r="G42" s="16"/>
      <c r="H42" s="22"/>
      <c r="I42" s="22"/>
      <c r="J42" s="42"/>
      <c r="K42" s="43"/>
    </row>
    <row r="43" spans="1:11" ht="18" customHeight="1">
      <c r="A43" s="44" t="s">
        <v>224</v>
      </c>
      <c r="B43" s="4"/>
      <c r="C43" s="17"/>
      <c r="D43" s="5"/>
      <c r="E43" s="41"/>
      <c r="F43" s="16"/>
      <c r="G43" s="16"/>
      <c r="H43" s="22"/>
      <c r="I43" s="22"/>
      <c r="J43" s="42"/>
      <c r="K43" s="43"/>
    </row>
    <row r="44" spans="1:11" ht="13.5" customHeight="1">
      <c r="A44" s="327" t="s">
        <v>2</v>
      </c>
      <c r="B44" s="327"/>
      <c r="C44" s="337" t="s">
        <v>0</v>
      </c>
      <c r="D44" s="327" t="s">
        <v>1</v>
      </c>
      <c r="E44" s="327"/>
      <c r="F44" s="327"/>
      <c r="G44" s="327"/>
      <c r="H44" s="300" t="s">
        <v>11</v>
      </c>
      <c r="I44" s="300" t="s">
        <v>12</v>
      </c>
      <c r="J44" s="343" t="s">
        <v>6</v>
      </c>
      <c r="K44" s="300" t="s">
        <v>5</v>
      </c>
    </row>
    <row r="45" spans="1:11" ht="12">
      <c r="A45" s="13" t="s">
        <v>3</v>
      </c>
      <c r="B45" s="13" t="s">
        <v>4</v>
      </c>
      <c r="C45" s="337"/>
      <c r="D45" s="327"/>
      <c r="E45" s="327"/>
      <c r="F45" s="327"/>
      <c r="G45" s="327"/>
      <c r="H45" s="301"/>
      <c r="I45" s="301"/>
      <c r="J45" s="344"/>
      <c r="K45" s="301"/>
    </row>
    <row r="46" spans="1:11" s="106" customFormat="1" ht="13.5" customHeight="1">
      <c r="A46" s="102" t="s">
        <v>43</v>
      </c>
      <c r="B46" s="152">
        <v>1077</v>
      </c>
      <c r="C46" s="103" t="s">
        <v>204</v>
      </c>
      <c r="D46" s="312" t="s">
        <v>240</v>
      </c>
      <c r="E46" s="331" t="s">
        <v>197</v>
      </c>
      <c r="F46" s="318" t="s">
        <v>206</v>
      </c>
      <c r="G46" s="319"/>
      <c r="H46" s="104">
        <v>1168</v>
      </c>
      <c r="I46" s="104" t="e">
        <f>ROUND(H46/H55*J55,0)</f>
        <v>#DIV/0!</v>
      </c>
      <c r="J46" s="151">
        <v>823</v>
      </c>
      <c r="K46" s="105" t="s">
        <v>7</v>
      </c>
    </row>
    <row r="47" spans="1:11" s="110" customFormat="1" ht="13.5" customHeight="1">
      <c r="A47" s="98" t="s">
        <v>43</v>
      </c>
      <c r="B47" s="98">
        <v>3215</v>
      </c>
      <c r="C47" s="99" t="s">
        <v>204</v>
      </c>
      <c r="D47" s="313"/>
      <c r="E47" s="332"/>
      <c r="F47" s="320"/>
      <c r="G47" s="321"/>
      <c r="H47" s="109">
        <v>1168</v>
      </c>
      <c r="I47" s="109" t="e">
        <f>ROUND(H47/H56*J56,0)</f>
        <v>#VALUE!</v>
      </c>
      <c r="J47" s="100">
        <v>825</v>
      </c>
      <c r="K47" s="101" t="s">
        <v>7</v>
      </c>
    </row>
    <row r="48" spans="1:11" ht="12">
      <c r="A48" s="13" t="s">
        <v>43</v>
      </c>
      <c r="B48" s="13">
        <v>3216</v>
      </c>
      <c r="C48" s="24" t="s">
        <v>24</v>
      </c>
      <c r="D48" s="313"/>
      <c r="E48" s="333"/>
      <c r="F48" s="320"/>
      <c r="G48" s="321"/>
      <c r="H48" s="25">
        <v>38</v>
      </c>
      <c r="I48" s="25">
        <f>ROUND(H48/H66*J66,0)</f>
        <v>12</v>
      </c>
      <c r="J48" s="26">
        <v>27</v>
      </c>
      <c r="K48" s="27" t="s">
        <v>8</v>
      </c>
    </row>
    <row r="49" spans="1:11" s="106" customFormat="1" ht="12">
      <c r="A49" s="102" t="s">
        <v>43</v>
      </c>
      <c r="B49" s="152">
        <v>1078</v>
      </c>
      <c r="C49" s="103" t="s">
        <v>25</v>
      </c>
      <c r="D49" s="313"/>
      <c r="E49" s="331" t="s">
        <v>198</v>
      </c>
      <c r="F49" s="320"/>
      <c r="G49" s="321"/>
      <c r="H49" s="107">
        <v>2335</v>
      </c>
      <c r="I49" s="104">
        <f>J46*2</f>
        <v>1646</v>
      </c>
      <c r="J49" s="151">
        <v>1647</v>
      </c>
      <c r="K49" s="105" t="s">
        <v>7</v>
      </c>
    </row>
    <row r="50" spans="1:11" s="110" customFormat="1" ht="12">
      <c r="A50" s="98" t="s">
        <v>43</v>
      </c>
      <c r="B50" s="98">
        <v>3217</v>
      </c>
      <c r="C50" s="99" t="s">
        <v>25</v>
      </c>
      <c r="D50" s="313"/>
      <c r="E50" s="332"/>
      <c r="F50" s="320"/>
      <c r="G50" s="321"/>
      <c r="H50" s="108">
        <v>2335</v>
      </c>
      <c r="I50" s="109">
        <f>J47*2</f>
        <v>1650</v>
      </c>
      <c r="J50" s="100">
        <v>1649</v>
      </c>
      <c r="K50" s="101" t="s">
        <v>7</v>
      </c>
    </row>
    <row r="51" spans="1:11" ht="12">
      <c r="A51" s="13" t="s">
        <v>43</v>
      </c>
      <c r="B51" s="13">
        <v>3218</v>
      </c>
      <c r="C51" s="24" t="s">
        <v>26</v>
      </c>
      <c r="D51" s="313"/>
      <c r="E51" s="333" t="s">
        <v>196</v>
      </c>
      <c r="F51" s="320"/>
      <c r="G51" s="321"/>
      <c r="H51" s="30">
        <v>77</v>
      </c>
      <c r="I51" s="25">
        <f>I48*2</f>
        <v>24</v>
      </c>
      <c r="J51" s="26">
        <v>55</v>
      </c>
      <c r="K51" s="27" t="s">
        <v>8</v>
      </c>
    </row>
    <row r="52" spans="1:11" ht="12">
      <c r="A52" s="161" t="s">
        <v>43</v>
      </c>
      <c r="B52" s="161">
        <v>3219</v>
      </c>
      <c r="C52" s="24" t="s">
        <v>27</v>
      </c>
      <c r="D52" s="313"/>
      <c r="E52" s="162" t="s">
        <v>199</v>
      </c>
      <c r="F52" s="320"/>
      <c r="G52" s="321"/>
      <c r="H52" s="30">
        <v>3704</v>
      </c>
      <c r="I52" s="25" t="e">
        <f>I46*3</f>
        <v>#DIV/0!</v>
      </c>
      <c r="J52" s="26">
        <v>188</v>
      </c>
      <c r="K52" s="310" t="s">
        <v>90</v>
      </c>
    </row>
    <row r="53" spans="1:11" ht="12">
      <c r="A53" s="161" t="s">
        <v>43</v>
      </c>
      <c r="B53" s="161">
        <v>3220</v>
      </c>
      <c r="C53" s="24" t="s">
        <v>28</v>
      </c>
      <c r="D53" s="314"/>
      <c r="E53" s="45" t="s">
        <v>200</v>
      </c>
      <c r="F53" s="322"/>
      <c r="G53" s="323"/>
      <c r="H53" s="30">
        <v>122</v>
      </c>
      <c r="I53" s="25">
        <f>J48*3</f>
        <v>81</v>
      </c>
      <c r="J53" s="26">
        <v>188</v>
      </c>
      <c r="K53" s="311"/>
    </row>
    <row r="54" spans="1:11" ht="12">
      <c r="A54" s="4"/>
      <c r="B54" s="4"/>
      <c r="C54" s="17"/>
      <c r="D54" s="5"/>
      <c r="E54" s="41"/>
      <c r="F54" s="16"/>
      <c r="G54" s="16"/>
      <c r="H54" s="22"/>
      <c r="I54" s="22"/>
      <c r="J54" s="42"/>
      <c r="K54" s="43"/>
    </row>
    <row r="55" spans="1:13" ht="18.75">
      <c r="A55" s="2" t="s">
        <v>45</v>
      </c>
      <c r="B55" s="16"/>
      <c r="C55" s="17"/>
      <c r="D55" s="18"/>
      <c r="E55" s="18"/>
      <c r="F55" s="19"/>
      <c r="G55" s="19"/>
      <c r="H55" s="20"/>
      <c r="I55" s="20"/>
      <c r="J55" s="20"/>
      <c r="K55" s="21"/>
      <c r="L55" s="22"/>
      <c r="M55" s="23"/>
    </row>
    <row r="56" spans="1:11" ht="13.5" customHeight="1">
      <c r="A56" s="327" t="s">
        <v>2</v>
      </c>
      <c r="B56" s="327"/>
      <c r="C56" s="337" t="s">
        <v>0</v>
      </c>
      <c r="D56" s="327" t="s">
        <v>1</v>
      </c>
      <c r="E56" s="327"/>
      <c r="F56" s="327"/>
      <c r="G56" s="327"/>
      <c r="H56" s="300" t="s">
        <v>11</v>
      </c>
      <c r="I56" s="300" t="s">
        <v>12</v>
      </c>
      <c r="J56" s="343" t="s">
        <v>6</v>
      </c>
      <c r="K56" s="300" t="s">
        <v>5</v>
      </c>
    </row>
    <row r="57" spans="1:11" ht="12">
      <c r="A57" s="13" t="s">
        <v>3</v>
      </c>
      <c r="B57" s="13" t="s">
        <v>4</v>
      </c>
      <c r="C57" s="337"/>
      <c r="D57" s="327"/>
      <c r="E57" s="327"/>
      <c r="F57" s="327"/>
      <c r="G57" s="327"/>
      <c r="H57" s="301"/>
      <c r="I57" s="301"/>
      <c r="J57" s="344"/>
      <c r="K57" s="301"/>
    </row>
    <row r="58" spans="1:11" s="106" customFormat="1" ht="13.5" customHeight="1">
      <c r="A58" s="102" t="s">
        <v>43</v>
      </c>
      <c r="B58" s="152">
        <v>1079</v>
      </c>
      <c r="C58" s="103" t="s">
        <v>13</v>
      </c>
      <c r="D58" s="312" t="s">
        <v>240</v>
      </c>
      <c r="E58" s="324" t="s">
        <v>197</v>
      </c>
      <c r="F58" s="302"/>
      <c r="G58" s="303"/>
      <c r="H58" s="104">
        <v>1168</v>
      </c>
      <c r="I58" s="104" t="e">
        <f>ROUND(H58/#REF!*#REF!,0)</f>
        <v>#REF!</v>
      </c>
      <c r="J58" s="151">
        <v>1176</v>
      </c>
      <c r="K58" s="105" t="s">
        <v>7</v>
      </c>
    </row>
    <row r="59" spans="1:11" s="110" customFormat="1" ht="13.5" customHeight="1">
      <c r="A59" s="98" t="s">
        <v>43</v>
      </c>
      <c r="B59" s="98">
        <v>3221</v>
      </c>
      <c r="C59" s="99" t="s">
        <v>13</v>
      </c>
      <c r="D59" s="313"/>
      <c r="E59" s="325"/>
      <c r="F59" s="304"/>
      <c r="G59" s="305"/>
      <c r="H59" s="109">
        <v>1168</v>
      </c>
      <c r="I59" s="109" t="e">
        <f>ROUND(H59/#REF!*#REF!,0)</f>
        <v>#REF!</v>
      </c>
      <c r="J59" s="100">
        <v>1178</v>
      </c>
      <c r="K59" s="101" t="s">
        <v>7</v>
      </c>
    </row>
    <row r="60" spans="1:11" ht="12">
      <c r="A60" s="13" t="s">
        <v>43</v>
      </c>
      <c r="B60" s="13">
        <v>3222</v>
      </c>
      <c r="C60" s="24" t="s">
        <v>14</v>
      </c>
      <c r="D60" s="313"/>
      <c r="E60" s="326"/>
      <c r="F60" s="304"/>
      <c r="G60" s="305"/>
      <c r="H60" s="25">
        <v>38</v>
      </c>
      <c r="I60" s="25">
        <f>ROUND(H60/H66*J66,0)</f>
        <v>12</v>
      </c>
      <c r="J60" s="26">
        <v>39</v>
      </c>
      <c r="K60" s="27" t="s">
        <v>8</v>
      </c>
    </row>
    <row r="61" spans="1:11" s="106" customFormat="1" ht="12">
      <c r="A61" s="102" t="s">
        <v>43</v>
      </c>
      <c r="B61" s="152">
        <v>1080</v>
      </c>
      <c r="C61" s="103" t="s">
        <v>15</v>
      </c>
      <c r="D61" s="313"/>
      <c r="E61" s="324" t="s">
        <v>198</v>
      </c>
      <c r="F61" s="302"/>
      <c r="G61" s="303"/>
      <c r="H61" s="107">
        <v>2335</v>
      </c>
      <c r="I61" s="104">
        <f>J58*2</f>
        <v>2352</v>
      </c>
      <c r="J61" s="151">
        <v>2353</v>
      </c>
      <c r="K61" s="105" t="s">
        <v>7</v>
      </c>
    </row>
    <row r="62" spans="1:11" s="110" customFormat="1" ht="12">
      <c r="A62" s="98" t="s">
        <v>43</v>
      </c>
      <c r="B62" s="98">
        <v>3223</v>
      </c>
      <c r="C62" s="99" t="s">
        <v>15</v>
      </c>
      <c r="D62" s="313"/>
      <c r="E62" s="325"/>
      <c r="F62" s="304"/>
      <c r="G62" s="305"/>
      <c r="H62" s="108">
        <v>2335</v>
      </c>
      <c r="I62" s="109">
        <f>J59*2</f>
        <v>2356</v>
      </c>
      <c r="J62" s="100">
        <v>2355</v>
      </c>
      <c r="K62" s="101" t="s">
        <v>7</v>
      </c>
    </row>
    <row r="63" spans="1:11" ht="12">
      <c r="A63" s="13" t="s">
        <v>43</v>
      </c>
      <c r="B63" s="13">
        <v>3224</v>
      </c>
      <c r="C63" s="24" t="s">
        <v>16</v>
      </c>
      <c r="D63" s="313"/>
      <c r="E63" s="326" t="s">
        <v>196</v>
      </c>
      <c r="F63" s="335"/>
      <c r="G63" s="336"/>
      <c r="H63" s="30">
        <v>77</v>
      </c>
      <c r="I63" s="25">
        <f>I60*2</f>
        <v>24</v>
      </c>
      <c r="J63" s="26">
        <v>79</v>
      </c>
      <c r="K63" s="27" t="s">
        <v>8</v>
      </c>
    </row>
    <row r="64" spans="1:11" ht="12">
      <c r="A64" s="161" t="s">
        <v>43</v>
      </c>
      <c r="B64" s="161">
        <v>3225</v>
      </c>
      <c r="C64" s="24" t="s">
        <v>17</v>
      </c>
      <c r="D64" s="313"/>
      <c r="E64" s="159" t="s">
        <v>199</v>
      </c>
      <c r="F64" s="306"/>
      <c r="G64" s="307"/>
      <c r="H64" s="30">
        <v>3704</v>
      </c>
      <c r="I64" s="25" t="e">
        <f>I58*3</f>
        <v>#REF!</v>
      </c>
      <c r="J64" s="26">
        <v>269</v>
      </c>
      <c r="K64" s="310" t="s">
        <v>90</v>
      </c>
    </row>
    <row r="65" spans="1:11" ht="12">
      <c r="A65" s="161" t="s">
        <v>43</v>
      </c>
      <c r="B65" s="161">
        <v>3226</v>
      </c>
      <c r="C65" s="24" t="s">
        <v>18</v>
      </c>
      <c r="D65" s="314"/>
      <c r="E65" s="159" t="s">
        <v>200</v>
      </c>
      <c r="F65" s="306"/>
      <c r="G65" s="307"/>
      <c r="H65" s="30">
        <v>122</v>
      </c>
      <c r="I65" s="25">
        <f>J60*3</f>
        <v>117</v>
      </c>
      <c r="J65" s="26">
        <v>269</v>
      </c>
      <c r="K65" s="311"/>
    </row>
    <row r="66" spans="1:11" ht="16.5" customHeight="1">
      <c r="A66" s="13" t="s">
        <v>43</v>
      </c>
      <c r="B66" s="13">
        <v>3229</v>
      </c>
      <c r="C66" s="24" t="s">
        <v>249</v>
      </c>
      <c r="D66" s="334" t="s">
        <v>253</v>
      </c>
      <c r="E66" s="32" t="s">
        <v>201</v>
      </c>
      <c r="F66" s="306"/>
      <c r="G66" s="307"/>
      <c r="H66" s="30">
        <v>270</v>
      </c>
      <c r="I66" s="30">
        <v>190</v>
      </c>
      <c r="J66" s="26">
        <v>88</v>
      </c>
      <c r="K66" s="310" t="s">
        <v>7</v>
      </c>
    </row>
    <row r="67" spans="1:11" ht="18" customHeight="1">
      <c r="A67" s="161" t="s">
        <v>43</v>
      </c>
      <c r="B67" s="161">
        <v>3230</v>
      </c>
      <c r="C67" s="24" t="s">
        <v>250</v>
      </c>
      <c r="D67" s="334"/>
      <c r="E67" s="153" t="s">
        <v>202</v>
      </c>
      <c r="F67" s="306"/>
      <c r="G67" s="307"/>
      <c r="H67" s="30">
        <v>285</v>
      </c>
      <c r="I67" s="30">
        <v>190</v>
      </c>
      <c r="J67" s="26">
        <v>176</v>
      </c>
      <c r="K67" s="338"/>
    </row>
    <row r="68" spans="1:11" ht="18" customHeight="1">
      <c r="A68" s="161" t="s">
        <v>43</v>
      </c>
      <c r="B68" s="161">
        <v>3819</v>
      </c>
      <c r="C68" s="24" t="s">
        <v>251</v>
      </c>
      <c r="D68" s="334"/>
      <c r="E68" s="160" t="s">
        <v>201</v>
      </c>
      <c r="F68" s="306"/>
      <c r="G68" s="307"/>
      <c r="H68" s="22"/>
      <c r="I68" s="22"/>
      <c r="J68" s="26">
        <v>72</v>
      </c>
      <c r="K68" s="338"/>
    </row>
    <row r="69" spans="1:11" ht="18" customHeight="1">
      <c r="A69" s="161" t="s">
        <v>43</v>
      </c>
      <c r="B69" s="161">
        <v>3820</v>
      </c>
      <c r="C69" s="24" t="s">
        <v>252</v>
      </c>
      <c r="D69" s="334"/>
      <c r="E69" s="153" t="s">
        <v>202</v>
      </c>
      <c r="F69" s="306"/>
      <c r="G69" s="307"/>
      <c r="H69" s="22"/>
      <c r="I69" s="22"/>
      <c r="J69" s="26">
        <v>144</v>
      </c>
      <c r="K69" s="311"/>
    </row>
    <row r="70" spans="1:11" s="39" customFormat="1" ht="10.5" customHeight="1">
      <c r="A70" s="14"/>
      <c r="B70" s="14"/>
      <c r="C70" s="33"/>
      <c r="D70" s="15"/>
      <c r="E70" s="34"/>
      <c r="F70" s="35"/>
      <c r="G70" s="35"/>
      <c r="H70" s="36"/>
      <c r="I70" s="36"/>
      <c r="J70" s="37"/>
      <c r="K70" s="38"/>
    </row>
    <row r="71" spans="1:11" s="39" customFormat="1" ht="18" customHeight="1">
      <c r="A71" s="40" t="s">
        <v>232</v>
      </c>
      <c r="B71" s="14"/>
      <c r="C71" s="33"/>
      <c r="D71" s="15"/>
      <c r="E71" s="34"/>
      <c r="F71" s="35"/>
      <c r="G71" s="35"/>
      <c r="H71" s="36"/>
      <c r="I71" s="36"/>
      <c r="J71" s="37"/>
      <c r="K71" s="38"/>
    </row>
    <row r="72" spans="1:11" ht="13.5" customHeight="1">
      <c r="A72" s="327" t="s">
        <v>2</v>
      </c>
      <c r="B72" s="327"/>
      <c r="C72" s="337" t="s">
        <v>0</v>
      </c>
      <c r="D72" s="327" t="s">
        <v>1</v>
      </c>
      <c r="E72" s="327"/>
      <c r="F72" s="327"/>
      <c r="G72" s="327"/>
      <c r="H72" s="300" t="s">
        <v>11</v>
      </c>
      <c r="I72" s="300" t="s">
        <v>12</v>
      </c>
      <c r="J72" s="308" t="s">
        <v>6</v>
      </c>
      <c r="K72" s="300" t="s">
        <v>5</v>
      </c>
    </row>
    <row r="73" spans="1:11" ht="12">
      <c r="A73" s="13" t="s">
        <v>3</v>
      </c>
      <c r="B73" s="13" t="s">
        <v>4</v>
      </c>
      <c r="C73" s="337"/>
      <c r="D73" s="327"/>
      <c r="E73" s="327"/>
      <c r="F73" s="327"/>
      <c r="G73" s="327"/>
      <c r="H73" s="301"/>
      <c r="I73" s="301"/>
      <c r="J73" s="308"/>
      <c r="K73" s="301"/>
    </row>
    <row r="74" spans="1:11" s="106" customFormat="1" ht="13.5" customHeight="1">
      <c r="A74" s="102" t="s">
        <v>43</v>
      </c>
      <c r="B74" s="152">
        <v>6538</v>
      </c>
      <c r="C74" s="103" t="s">
        <v>234</v>
      </c>
      <c r="D74" s="312" t="s">
        <v>240</v>
      </c>
      <c r="E74" s="324" t="s">
        <v>197</v>
      </c>
      <c r="F74" s="318" t="s">
        <v>233</v>
      </c>
      <c r="G74" s="319"/>
      <c r="H74" s="104">
        <v>1168</v>
      </c>
      <c r="I74" s="104" t="e">
        <f>ROUND(H74/#REF!*#REF!,0)</f>
        <v>#REF!</v>
      </c>
      <c r="J74" s="151">
        <v>918</v>
      </c>
      <c r="K74" s="105" t="s">
        <v>7</v>
      </c>
    </row>
    <row r="75" spans="1:11" s="110" customFormat="1" ht="13.5" customHeight="1">
      <c r="A75" s="98" t="s">
        <v>43</v>
      </c>
      <c r="B75" s="98">
        <v>5061</v>
      </c>
      <c r="C75" s="99" t="s">
        <v>234</v>
      </c>
      <c r="D75" s="313"/>
      <c r="E75" s="325"/>
      <c r="F75" s="320"/>
      <c r="G75" s="321"/>
      <c r="H75" s="109">
        <v>1168</v>
      </c>
      <c r="I75" s="109" t="e">
        <f>ROUND(H75/#REF!*#REF!,0)</f>
        <v>#REF!</v>
      </c>
      <c r="J75" s="100">
        <v>919</v>
      </c>
      <c r="K75" s="101" t="s">
        <v>7</v>
      </c>
    </row>
    <row r="76" spans="1:11" ht="12.75" customHeight="1">
      <c r="A76" s="13" t="s">
        <v>43</v>
      </c>
      <c r="B76" s="13">
        <v>5062</v>
      </c>
      <c r="C76" s="24" t="s">
        <v>235</v>
      </c>
      <c r="D76" s="313"/>
      <c r="E76" s="326"/>
      <c r="F76" s="320"/>
      <c r="G76" s="321"/>
      <c r="H76" s="25">
        <v>38</v>
      </c>
      <c r="I76" s="25" t="e">
        <f>ROUND(H76/H83*J83,0)</f>
        <v>#VALUE!</v>
      </c>
      <c r="J76" s="26">
        <v>31</v>
      </c>
      <c r="K76" s="27" t="s">
        <v>8</v>
      </c>
    </row>
    <row r="77" spans="1:11" s="106" customFormat="1" ht="12">
      <c r="A77" s="102" t="s">
        <v>43</v>
      </c>
      <c r="B77" s="152">
        <v>6539</v>
      </c>
      <c r="C77" s="103" t="s">
        <v>236</v>
      </c>
      <c r="D77" s="313"/>
      <c r="E77" s="324" t="s">
        <v>198</v>
      </c>
      <c r="F77" s="320"/>
      <c r="G77" s="321"/>
      <c r="H77" s="107">
        <v>2335</v>
      </c>
      <c r="I77" s="104">
        <f>J74*2</f>
        <v>1836</v>
      </c>
      <c r="J77" s="151">
        <v>1835</v>
      </c>
      <c r="K77" s="105" t="s">
        <v>7</v>
      </c>
    </row>
    <row r="78" spans="1:11" s="110" customFormat="1" ht="12">
      <c r="A78" s="98" t="s">
        <v>43</v>
      </c>
      <c r="B78" s="98">
        <v>5063</v>
      </c>
      <c r="C78" s="99" t="s">
        <v>236</v>
      </c>
      <c r="D78" s="313"/>
      <c r="E78" s="325"/>
      <c r="F78" s="320"/>
      <c r="G78" s="321"/>
      <c r="H78" s="108">
        <v>2335</v>
      </c>
      <c r="I78" s="109">
        <f>J75*2</f>
        <v>1838</v>
      </c>
      <c r="J78" s="100">
        <v>1837</v>
      </c>
      <c r="K78" s="101" t="s">
        <v>7</v>
      </c>
    </row>
    <row r="79" spans="1:11" ht="12">
      <c r="A79" s="207" t="s">
        <v>43</v>
      </c>
      <c r="B79" s="207">
        <v>5064</v>
      </c>
      <c r="C79" s="24" t="s">
        <v>237</v>
      </c>
      <c r="D79" s="313"/>
      <c r="E79" s="326" t="s">
        <v>196</v>
      </c>
      <c r="F79" s="320"/>
      <c r="G79" s="321"/>
      <c r="H79" s="30">
        <v>77</v>
      </c>
      <c r="I79" s="25" t="e">
        <f>I76*2</f>
        <v>#VALUE!</v>
      </c>
      <c r="J79" s="26">
        <v>61</v>
      </c>
      <c r="K79" s="204" t="s">
        <v>8</v>
      </c>
    </row>
    <row r="80" spans="1:11" ht="12">
      <c r="A80" s="161" t="s">
        <v>43</v>
      </c>
      <c r="B80" s="181">
        <v>5065</v>
      </c>
      <c r="C80" s="24" t="s">
        <v>238</v>
      </c>
      <c r="D80" s="313"/>
      <c r="E80" s="159" t="s">
        <v>199</v>
      </c>
      <c r="F80" s="320"/>
      <c r="G80" s="321"/>
      <c r="H80" s="30">
        <v>3704</v>
      </c>
      <c r="I80" s="25" t="e">
        <f>I74*3</f>
        <v>#REF!</v>
      </c>
      <c r="J80" s="26">
        <v>204</v>
      </c>
      <c r="K80" s="310" t="s">
        <v>90</v>
      </c>
    </row>
    <row r="81" spans="1:11" ht="12">
      <c r="A81" s="207" t="s">
        <v>43</v>
      </c>
      <c r="B81" s="207">
        <v>5066</v>
      </c>
      <c r="C81" s="24" t="s">
        <v>239</v>
      </c>
      <c r="D81" s="314"/>
      <c r="E81" s="154" t="s">
        <v>200</v>
      </c>
      <c r="F81" s="322"/>
      <c r="G81" s="323"/>
      <c r="H81" s="30">
        <v>122</v>
      </c>
      <c r="I81" s="25">
        <f>J76*3</f>
        <v>93</v>
      </c>
      <c r="J81" s="26">
        <v>205</v>
      </c>
      <c r="K81" s="311"/>
    </row>
    <row r="82" spans="1:11" ht="18" customHeight="1">
      <c r="A82" s="44" t="s">
        <v>9</v>
      </c>
      <c r="B82" s="4"/>
      <c r="C82" s="17"/>
      <c r="D82" s="5"/>
      <c r="E82" s="41"/>
      <c r="F82" s="16"/>
      <c r="G82" s="16"/>
      <c r="H82" s="22"/>
      <c r="I82" s="22"/>
      <c r="J82" s="42"/>
      <c r="K82" s="43"/>
    </row>
    <row r="83" spans="1:11" ht="13.5" customHeight="1">
      <c r="A83" s="327" t="s">
        <v>2</v>
      </c>
      <c r="B83" s="327"/>
      <c r="C83" s="337" t="s">
        <v>0</v>
      </c>
      <c r="D83" s="327" t="s">
        <v>1</v>
      </c>
      <c r="E83" s="327"/>
      <c r="F83" s="327"/>
      <c r="G83" s="327"/>
      <c r="H83" s="300" t="s">
        <v>11</v>
      </c>
      <c r="I83" s="300" t="s">
        <v>12</v>
      </c>
      <c r="J83" s="343" t="s">
        <v>6</v>
      </c>
      <c r="K83" s="300" t="s">
        <v>5</v>
      </c>
    </row>
    <row r="84" spans="1:11" ht="12">
      <c r="A84" s="13" t="s">
        <v>3</v>
      </c>
      <c r="B84" s="13" t="s">
        <v>4</v>
      </c>
      <c r="C84" s="337"/>
      <c r="D84" s="327"/>
      <c r="E84" s="327"/>
      <c r="F84" s="327"/>
      <c r="G84" s="327"/>
      <c r="H84" s="301"/>
      <c r="I84" s="301"/>
      <c r="J84" s="344"/>
      <c r="K84" s="301"/>
    </row>
    <row r="85" spans="1:11" s="106" customFormat="1" ht="13.5" customHeight="1">
      <c r="A85" s="102" t="s">
        <v>43</v>
      </c>
      <c r="B85" s="152">
        <v>1081</v>
      </c>
      <c r="C85" s="103" t="s">
        <v>203</v>
      </c>
      <c r="D85" s="312" t="s">
        <v>240</v>
      </c>
      <c r="E85" s="331" t="s">
        <v>197</v>
      </c>
      <c r="F85" s="318" t="s">
        <v>205</v>
      </c>
      <c r="G85" s="319"/>
      <c r="H85" s="104">
        <v>1168</v>
      </c>
      <c r="I85" s="104" t="e">
        <f>ROUND(H85/H93*J93,0)</f>
        <v>#DIV/0!</v>
      </c>
      <c r="J85" s="151">
        <v>823</v>
      </c>
      <c r="K85" s="105" t="s">
        <v>7</v>
      </c>
    </row>
    <row r="86" spans="1:11" s="110" customFormat="1" ht="13.5" customHeight="1">
      <c r="A86" s="98" t="s">
        <v>43</v>
      </c>
      <c r="B86" s="98">
        <v>3231</v>
      </c>
      <c r="C86" s="99" t="s">
        <v>203</v>
      </c>
      <c r="D86" s="313"/>
      <c r="E86" s="332"/>
      <c r="F86" s="320"/>
      <c r="G86" s="321"/>
      <c r="H86" s="109">
        <v>1168</v>
      </c>
      <c r="I86" s="109" t="e">
        <f>ROUND(H86/H94*J94,0)</f>
        <v>#DIV/0!</v>
      </c>
      <c r="J86" s="100">
        <v>825</v>
      </c>
      <c r="K86" s="101" t="s">
        <v>7</v>
      </c>
    </row>
    <row r="87" spans="1:11" ht="12">
      <c r="A87" s="13" t="s">
        <v>43</v>
      </c>
      <c r="B87" s="13">
        <v>3232</v>
      </c>
      <c r="C87" s="24" t="s">
        <v>19</v>
      </c>
      <c r="D87" s="313"/>
      <c r="E87" s="333"/>
      <c r="F87" s="320"/>
      <c r="G87" s="321"/>
      <c r="H87" s="25">
        <v>38</v>
      </c>
      <c r="I87" s="25" t="e">
        <f>ROUND(H87/#REF!*#REF!,0)</f>
        <v>#REF!</v>
      </c>
      <c r="J87" s="26">
        <v>27</v>
      </c>
      <c r="K87" s="27" t="s">
        <v>8</v>
      </c>
    </row>
    <row r="88" spans="1:11" s="106" customFormat="1" ht="12.75" customHeight="1">
      <c r="A88" s="102" t="s">
        <v>43</v>
      </c>
      <c r="B88" s="152">
        <v>1082</v>
      </c>
      <c r="C88" s="103" t="s">
        <v>20</v>
      </c>
      <c r="D88" s="313"/>
      <c r="E88" s="331" t="s">
        <v>198</v>
      </c>
      <c r="F88" s="320"/>
      <c r="G88" s="321"/>
      <c r="H88" s="107">
        <v>2335</v>
      </c>
      <c r="I88" s="104">
        <f>J85*2</f>
        <v>1646</v>
      </c>
      <c r="J88" s="151">
        <v>1647</v>
      </c>
      <c r="K88" s="105" t="s">
        <v>7</v>
      </c>
    </row>
    <row r="89" spans="1:11" s="110" customFormat="1" ht="12">
      <c r="A89" s="98" t="s">
        <v>43</v>
      </c>
      <c r="B89" s="98">
        <v>3233</v>
      </c>
      <c r="C89" s="99" t="s">
        <v>20</v>
      </c>
      <c r="D89" s="313"/>
      <c r="E89" s="332"/>
      <c r="F89" s="320"/>
      <c r="G89" s="321"/>
      <c r="H89" s="108">
        <v>2335</v>
      </c>
      <c r="I89" s="109">
        <f>J86*2</f>
        <v>1650</v>
      </c>
      <c r="J89" s="100">
        <v>1649</v>
      </c>
      <c r="K89" s="101" t="s">
        <v>7</v>
      </c>
    </row>
    <row r="90" spans="1:11" ht="12">
      <c r="A90" s="13" t="s">
        <v>43</v>
      </c>
      <c r="B90" s="13">
        <v>3234</v>
      </c>
      <c r="C90" s="24" t="s">
        <v>21</v>
      </c>
      <c r="D90" s="313"/>
      <c r="E90" s="333" t="s">
        <v>196</v>
      </c>
      <c r="F90" s="320"/>
      <c r="G90" s="321"/>
      <c r="H90" s="30">
        <v>77</v>
      </c>
      <c r="I90" s="25" t="e">
        <f>I87*2</f>
        <v>#REF!</v>
      </c>
      <c r="J90" s="26">
        <v>55</v>
      </c>
      <c r="K90" s="27" t="s">
        <v>8</v>
      </c>
    </row>
    <row r="91" spans="1:11" ht="12">
      <c r="A91" s="161" t="s">
        <v>43</v>
      </c>
      <c r="B91" s="161">
        <v>3235</v>
      </c>
      <c r="C91" s="24" t="s">
        <v>22</v>
      </c>
      <c r="D91" s="313"/>
      <c r="E91" s="162" t="s">
        <v>199</v>
      </c>
      <c r="F91" s="320"/>
      <c r="G91" s="321"/>
      <c r="H91" s="30">
        <v>3704</v>
      </c>
      <c r="I91" s="25" t="e">
        <f>I85*3</f>
        <v>#DIV/0!</v>
      </c>
      <c r="J91" s="26">
        <v>188</v>
      </c>
      <c r="K91" s="310" t="s">
        <v>90</v>
      </c>
    </row>
    <row r="92" spans="1:11" ht="12">
      <c r="A92" s="161" t="s">
        <v>43</v>
      </c>
      <c r="B92" s="161">
        <v>3236</v>
      </c>
      <c r="C92" s="24" t="s">
        <v>23</v>
      </c>
      <c r="D92" s="314"/>
      <c r="E92" s="45" t="s">
        <v>200</v>
      </c>
      <c r="F92" s="322"/>
      <c r="G92" s="323"/>
      <c r="H92" s="30">
        <v>122</v>
      </c>
      <c r="I92" s="25">
        <f>J87*3</f>
        <v>81</v>
      </c>
      <c r="J92" s="26">
        <v>188</v>
      </c>
      <c r="K92" s="311"/>
    </row>
    <row r="93" spans="1:11" ht="12" customHeight="1">
      <c r="A93" s="4"/>
      <c r="B93" s="4"/>
      <c r="C93" s="17"/>
      <c r="D93" s="5"/>
      <c r="E93" s="41"/>
      <c r="F93" s="16"/>
      <c r="G93" s="16"/>
      <c r="H93" s="22"/>
      <c r="I93" s="22"/>
      <c r="J93" s="42"/>
      <c r="K93" s="43"/>
    </row>
    <row r="94" spans="1:11" ht="18" customHeight="1">
      <c r="A94" s="44" t="s">
        <v>224</v>
      </c>
      <c r="B94" s="4"/>
      <c r="C94" s="17"/>
      <c r="D94" s="5"/>
      <c r="E94" s="41"/>
      <c r="F94" s="16"/>
      <c r="G94" s="16"/>
      <c r="H94" s="22"/>
      <c r="I94" s="22"/>
      <c r="J94" s="42"/>
      <c r="K94" s="43"/>
    </row>
    <row r="95" spans="1:11" ht="13.5" customHeight="1">
      <c r="A95" s="327" t="s">
        <v>2</v>
      </c>
      <c r="B95" s="327"/>
      <c r="C95" s="337" t="s">
        <v>0</v>
      </c>
      <c r="D95" s="327" t="s">
        <v>1</v>
      </c>
      <c r="E95" s="327"/>
      <c r="F95" s="327"/>
      <c r="G95" s="327"/>
      <c r="H95" s="300" t="s">
        <v>11</v>
      </c>
      <c r="I95" s="300" t="s">
        <v>12</v>
      </c>
      <c r="J95" s="343" t="s">
        <v>6</v>
      </c>
      <c r="K95" s="300" t="s">
        <v>5</v>
      </c>
    </row>
    <row r="96" spans="1:11" ht="12">
      <c r="A96" s="13" t="s">
        <v>3</v>
      </c>
      <c r="B96" s="13" t="s">
        <v>4</v>
      </c>
      <c r="C96" s="337"/>
      <c r="D96" s="327"/>
      <c r="E96" s="327"/>
      <c r="F96" s="327"/>
      <c r="G96" s="327"/>
      <c r="H96" s="301"/>
      <c r="I96" s="301"/>
      <c r="J96" s="344"/>
      <c r="K96" s="301"/>
    </row>
    <row r="97" spans="1:11" s="106" customFormat="1" ht="13.5" customHeight="1">
      <c r="A97" s="102" t="s">
        <v>43</v>
      </c>
      <c r="B97" s="152">
        <v>1083</v>
      </c>
      <c r="C97" s="103" t="s">
        <v>204</v>
      </c>
      <c r="D97" s="312" t="s">
        <v>240</v>
      </c>
      <c r="E97" s="331" t="s">
        <v>197</v>
      </c>
      <c r="F97" s="318" t="s">
        <v>206</v>
      </c>
      <c r="G97" s="319"/>
      <c r="H97" s="104">
        <v>1168</v>
      </c>
      <c r="I97" s="104" t="e">
        <f>ROUND(H97/#REF!*#REF!,0)</f>
        <v>#REF!</v>
      </c>
      <c r="J97" s="151">
        <v>823</v>
      </c>
      <c r="K97" s="105" t="s">
        <v>7</v>
      </c>
    </row>
    <row r="98" spans="1:11" s="110" customFormat="1" ht="13.5" customHeight="1">
      <c r="A98" s="98" t="s">
        <v>43</v>
      </c>
      <c r="B98" s="98">
        <v>3237</v>
      </c>
      <c r="C98" s="99" t="s">
        <v>204</v>
      </c>
      <c r="D98" s="313"/>
      <c r="E98" s="332"/>
      <c r="F98" s="320"/>
      <c r="G98" s="321"/>
      <c r="H98" s="109">
        <v>1168</v>
      </c>
      <c r="I98" s="109" t="e">
        <f>ROUND(H98/#REF!*#REF!,0)</f>
        <v>#REF!</v>
      </c>
      <c r="J98" s="100">
        <v>825</v>
      </c>
      <c r="K98" s="101" t="s">
        <v>7</v>
      </c>
    </row>
    <row r="99" spans="1:11" ht="12">
      <c r="A99" s="13" t="s">
        <v>43</v>
      </c>
      <c r="B99" s="13">
        <v>3238</v>
      </c>
      <c r="C99" s="24" t="s">
        <v>24</v>
      </c>
      <c r="D99" s="313"/>
      <c r="E99" s="333"/>
      <c r="F99" s="320"/>
      <c r="G99" s="321"/>
      <c r="H99" s="25">
        <v>38</v>
      </c>
      <c r="I99" s="25">
        <f>ROUND(H99/H112*J112,0)</f>
        <v>38</v>
      </c>
      <c r="J99" s="26">
        <v>27</v>
      </c>
      <c r="K99" s="27" t="s">
        <v>8</v>
      </c>
    </row>
    <row r="100" spans="1:11" s="106" customFormat="1" ht="12">
      <c r="A100" s="102" t="s">
        <v>43</v>
      </c>
      <c r="B100" s="152">
        <v>1084</v>
      </c>
      <c r="C100" s="103" t="s">
        <v>25</v>
      </c>
      <c r="D100" s="313"/>
      <c r="E100" s="331" t="s">
        <v>198</v>
      </c>
      <c r="F100" s="320"/>
      <c r="G100" s="321"/>
      <c r="H100" s="107">
        <v>2335</v>
      </c>
      <c r="I100" s="104">
        <f>J97*2</f>
        <v>1646</v>
      </c>
      <c r="J100" s="151">
        <v>1647</v>
      </c>
      <c r="K100" s="105" t="s">
        <v>7</v>
      </c>
    </row>
    <row r="101" spans="1:11" s="110" customFormat="1" ht="12">
      <c r="A101" s="98" t="s">
        <v>43</v>
      </c>
      <c r="B101" s="98">
        <v>3239</v>
      </c>
      <c r="C101" s="99" t="s">
        <v>25</v>
      </c>
      <c r="D101" s="313"/>
      <c r="E101" s="332"/>
      <c r="F101" s="320"/>
      <c r="G101" s="321"/>
      <c r="H101" s="108">
        <v>2335</v>
      </c>
      <c r="I101" s="109">
        <f>J98*2</f>
        <v>1650</v>
      </c>
      <c r="J101" s="100">
        <v>1649</v>
      </c>
      <c r="K101" s="101" t="s">
        <v>7</v>
      </c>
    </row>
    <row r="102" spans="1:11" ht="12">
      <c r="A102" s="13" t="s">
        <v>43</v>
      </c>
      <c r="B102" s="13">
        <v>3240</v>
      </c>
      <c r="C102" s="24" t="s">
        <v>26</v>
      </c>
      <c r="D102" s="313"/>
      <c r="E102" s="333" t="s">
        <v>196</v>
      </c>
      <c r="F102" s="320"/>
      <c r="G102" s="321"/>
      <c r="H102" s="30">
        <v>77</v>
      </c>
      <c r="I102" s="25">
        <f>I99*2</f>
        <v>76</v>
      </c>
      <c r="J102" s="26">
        <v>55</v>
      </c>
      <c r="K102" s="27" t="s">
        <v>8</v>
      </c>
    </row>
    <row r="103" spans="1:11" ht="12">
      <c r="A103" s="161" t="s">
        <v>43</v>
      </c>
      <c r="B103" s="161">
        <v>3241</v>
      </c>
      <c r="C103" s="24" t="s">
        <v>27</v>
      </c>
      <c r="D103" s="313"/>
      <c r="E103" s="162" t="s">
        <v>199</v>
      </c>
      <c r="F103" s="320"/>
      <c r="G103" s="321"/>
      <c r="H103" s="30">
        <v>3704</v>
      </c>
      <c r="I103" s="25" t="e">
        <f>I97*3</f>
        <v>#REF!</v>
      </c>
      <c r="J103" s="26">
        <v>188</v>
      </c>
      <c r="K103" s="310" t="s">
        <v>90</v>
      </c>
    </row>
    <row r="104" spans="1:11" ht="12">
      <c r="A104" s="161" t="s">
        <v>43</v>
      </c>
      <c r="B104" s="161">
        <v>3242</v>
      </c>
      <c r="C104" s="24" t="s">
        <v>28</v>
      </c>
      <c r="D104" s="314"/>
      <c r="E104" s="45" t="s">
        <v>200</v>
      </c>
      <c r="F104" s="322"/>
      <c r="G104" s="323"/>
      <c r="H104" s="30">
        <v>122</v>
      </c>
      <c r="I104" s="25">
        <f>J99*3</f>
        <v>81</v>
      </c>
      <c r="J104" s="26">
        <v>188</v>
      </c>
      <c r="K104" s="311"/>
    </row>
    <row r="105" spans="1:11" ht="12">
      <c r="A105" s="4"/>
      <c r="B105" s="4"/>
      <c r="C105" s="17"/>
      <c r="D105" s="5"/>
      <c r="E105" s="5"/>
      <c r="F105" s="16"/>
      <c r="G105" s="16"/>
      <c r="H105" s="22"/>
      <c r="I105" s="22"/>
      <c r="J105" s="42"/>
      <c r="K105" s="43"/>
    </row>
    <row r="106" spans="1:13" ht="18.75">
      <c r="A106" s="2" t="s">
        <v>46</v>
      </c>
      <c r="B106" s="16"/>
      <c r="C106" s="17"/>
      <c r="D106" s="18"/>
      <c r="E106" s="18"/>
      <c r="F106" s="19"/>
      <c r="G106" s="19"/>
      <c r="H106" s="20"/>
      <c r="I106" s="20"/>
      <c r="J106" s="20"/>
      <c r="K106" s="21"/>
      <c r="L106" s="22"/>
      <c r="M106" s="23"/>
    </row>
    <row r="107" spans="1:11" ht="12">
      <c r="A107" s="327" t="s">
        <v>2</v>
      </c>
      <c r="B107" s="327"/>
      <c r="C107" s="337" t="s">
        <v>0</v>
      </c>
      <c r="D107" s="327" t="s">
        <v>1</v>
      </c>
      <c r="E107" s="327"/>
      <c r="F107" s="327"/>
      <c r="G107" s="327"/>
      <c r="H107" s="300" t="s">
        <v>11</v>
      </c>
      <c r="I107" s="300" t="s">
        <v>12</v>
      </c>
      <c r="J107" s="308" t="s">
        <v>6</v>
      </c>
      <c r="K107" s="300" t="s">
        <v>5</v>
      </c>
    </row>
    <row r="108" spans="1:11" ht="12">
      <c r="A108" s="13" t="s">
        <v>3</v>
      </c>
      <c r="B108" s="13" t="s">
        <v>4</v>
      </c>
      <c r="C108" s="337"/>
      <c r="D108" s="327"/>
      <c r="E108" s="327"/>
      <c r="F108" s="327"/>
      <c r="G108" s="327"/>
      <c r="H108" s="301"/>
      <c r="I108" s="301"/>
      <c r="J108" s="308"/>
      <c r="K108" s="301"/>
    </row>
    <row r="109" spans="1:11" s="106" customFormat="1" ht="13.5" customHeight="1">
      <c r="A109" s="102" t="s">
        <v>43</v>
      </c>
      <c r="B109" s="152">
        <v>1085</v>
      </c>
      <c r="C109" s="103" t="s">
        <v>13</v>
      </c>
      <c r="D109" s="312" t="s">
        <v>240</v>
      </c>
      <c r="E109" s="324" t="s">
        <v>197</v>
      </c>
      <c r="F109" s="302"/>
      <c r="G109" s="303"/>
      <c r="H109" s="104">
        <v>1168</v>
      </c>
      <c r="I109" s="104" t="e">
        <f>ROUND(H109/#REF!*#REF!,0)</f>
        <v>#REF!</v>
      </c>
      <c r="J109" s="151">
        <v>1176</v>
      </c>
      <c r="K109" s="105" t="s">
        <v>7</v>
      </c>
    </row>
    <row r="110" spans="1:11" s="110" customFormat="1" ht="13.5" customHeight="1">
      <c r="A110" s="98" t="s">
        <v>43</v>
      </c>
      <c r="B110" s="98">
        <v>3243</v>
      </c>
      <c r="C110" s="99" t="s">
        <v>13</v>
      </c>
      <c r="D110" s="313"/>
      <c r="E110" s="325"/>
      <c r="F110" s="304"/>
      <c r="G110" s="305"/>
      <c r="H110" s="109">
        <v>1168</v>
      </c>
      <c r="I110" s="109" t="e">
        <f>ROUND(H110/#REF!*#REF!,0)</f>
        <v>#REF!</v>
      </c>
      <c r="J110" s="100">
        <v>1178</v>
      </c>
      <c r="K110" s="101" t="s">
        <v>7</v>
      </c>
    </row>
    <row r="111" spans="1:11" ht="12">
      <c r="A111" s="13" t="s">
        <v>43</v>
      </c>
      <c r="B111" s="13">
        <v>3244</v>
      </c>
      <c r="C111" s="24" t="s">
        <v>14</v>
      </c>
      <c r="D111" s="313"/>
      <c r="E111" s="326"/>
      <c r="F111" s="304"/>
      <c r="G111" s="305"/>
      <c r="H111" s="25">
        <v>38</v>
      </c>
      <c r="I111" s="25">
        <f>ROUND(H111/H117*J117,0)</f>
        <v>12</v>
      </c>
      <c r="J111" s="26">
        <v>39</v>
      </c>
      <c r="K111" s="27" t="s">
        <v>8</v>
      </c>
    </row>
    <row r="112" spans="1:11" s="106" customFormat="1" ht="12">
      <c r="A112" s="102" t="s">
        <v>43</v>
      </c>
      <c r="B112" s="152">
        <v>1086</v>
      </c>
      <c r="C112" s="103" t="s">
        <v>15</v>
      </c>
      <c r="D112" s="313"/>
      <c r="E112" s="324" t="s">
        <v>198</v>
      </c>
      <c r="F112" s="302"/>
      <c r="G112" s="303"/>
      <c r="H112" s="107">
        <v>2335</v>
      </c>
      <c r="I112" s="104">
        <f>J109*2</f>
        <v>2352</v>
      </c>
      <c r="J112" s="151">
        <v>2353</v>
      </c>
      <c r="K112" s="105" t="s">
        <v>7</v>
      </c>
    </row>
    <row r="113" spans="1:11" s="110" customFormat="1" ht="12">
      <c r="A113" s="98" t="s">
        <v>43</v>
      </c>
      <c r="B113" s="98">
        <v>3245</v>
      </c>
      <c r="C113" s="99" t="s">
        <v>15</v>
      </c>
      <c r="D113" s="313"/>
      <c r="E113" s="325"/>
      <c r="F113" s="304"/>
      <c r="G113" s="305"/>
      <c r="H113" s="108">
        <v>2335</v>
      </c>
      <c r="I113" s="109">
        <f>J110*2</f>
        <v>2356</v>
      </c>
      <c r="J113" s="100">
        <v>2355</v>
      </c>
      <c r="K113" s="101" t="s">
        <v>7</v>
      </c>
    </row>
    <row r="114" spans="1:11" ht="12">
      <c r="A114" s="13" t="s">
        <v>43</v>
      </c>
      <c r="B114" s="13">
        <v>3246</v>
      </c>
      <c r="C114" s="24" t="s">
        <v>16</v>
      </c>
      <c r="D114" s="313"/>
      <c r="E114" s="326" t="s">
        <v>196</v>
      </c>
      <c r="F114" s="335"/>
      <c r="G114" s="336"/>
      <c r="H114" s="30">
        <v>77</v>
      </c>
      <c r="I114" s="25">
        <f>I111*2</f>
        <v>24</v>
      </c>
      <c r="J114" s="26">
        <v>79</v>
      </c>
      <c r="K114" s="27" t="s">
        <v>8</v>
      </c>
    </row>
    <row r="115" spans="1:11" ht="12">
      <c r="A115" s="161" t="s">
        <v>43</v>
      </c>
      <c r="B115" s="161">
        <v>3247</v>
      </c>
      <c r="C115" s="24" t="s">
        <v>17</v>
      </c>
      <c r="D115" s="313"/>
      <c r="E115" s="159" t="s">
        <v>199</v>
      </c>
      <c r="F115" s="306"/>
      <c r="G115" s="307"/>
      <c r="H115" s="30">
        <v>3704</v>
      </c>
      <c r="I115" s="25" t="e">
        <f>I109*3</f>
        <v>#REF!</v>
      </c>
      <c r="J115" s="26">
        <v>269</v>
      </c>
      <c r="K115" s="310" t="s">
        <v>90</v>
      </c>
    </row>
    <row r="116" spans="1:11" ht="12">
      <c r="A116" s="161" t="s">
        <v>43</v>
      </c>
      <c r="B116" s="161">
        <v>3248</v>
      </c>
      <c r="C116" s="24" t="s">
        <v>18</v>
      </c>
      <c r="D116" s="314"/>
      <c r="E116" s="159" t="s">
        <v>200</v>
      </c>
      <c r="F116" s="306"/>
      <c r="G116" s="307"/>
      <c r="H116" s="30">
        <v>122</v>
      </c>
      <c r="I116" s="25">
        <f>J111*3</f>
        <v>117</v>
      </c>
      <c r="J116" s="26">
        <v>269</v>
      </c>
      <c r="K116" s="311"/>
    </row>
    <row r="117" spans="1:11" ht="15.75" customHeight="1">
      <c r="A117" s="13" t="s">
        <v>43</v>
      </c>
      <c r="B117" s="13">
        <v>3251</v>
      </c>
      <c r="C117" s="24" t="s">
        <v>249</v>
      </c>
      <c r="D117" s="334" t="s">
        <v>253</v>
      </c>
      <c r="E117" s="32" t="s">
        <v>201</v>
      </c>
      <c r="F117" s="306"/>
      <c r="G117" s="307"/>
      <c r="H117" s="30">
        <v>270</v>
      </c>
      <c r="I117" s="30">
        <v>190</v>
      </c>
      <c r="J117" s="26">
        <v>88</v>
      </c>
      <c r="K117" s="310" t="s">
        <v>7</v>
      </c>
    </row>
    <row r="118" spans="1:11" ht="16.5" customHeight="1">
      <c r="A118" s="161" t="s">
        <v>43</v>
      </c>
      <c r="B118" s="161">
        <v>3252</v>
      </c>
      <c r="C118" s="24" t="s">
        <v>250</v>
      </c>
      <c r="D118" s="334"/>
      <c r="E118" s="153" t="s">
        <v>202</v>
      </c>
      <c r="F118" s="306"/>
      <c r="G118" s="307"/>
      <c r="H118" s="30">
        <v>285</v>
      </c>
      <c r="I118" s="30">
        <v>190</v>
      </c>
      <c r="J118" s="26">
        <v>176</v>
      </c>
      <c r="K118" s="338"/>
    </row>
    <row r="119" spans="1:11" ht="16.5" customHeight="1">
      <c r="A119" s="161" t="s">
        <v>43</v>
      </c>
      <c r="B119" s="161">
        <v>3821</v>
      </c>
      <c r="C119" s="24" t="s">
        <v>251</v>
      </c>
      <c r="D119" s="334"/>
      <c r="E119" s="160" t="s">
        <v>201</v>
      </c>
      <c r="F119" s="306"/>
      <c r="G119" s="307"/>
      <c r="H119" s="22"/>
      <c r="I119" s="22"/>
      <c r="J119" s="26">
        <v>72</v>
      </c>
      <c r="K119" s="338"/>
    </row>
    <row r="120" spans="1:11" ht="16.5" customHeight="1">
      <c r="A120" s="161" t="s">
        <v>43</v>
      </c>
      <c r="B120" s="161">
        <v>3822</v>
      </c>
      <c r="C120" s="24" t="s">
        <v>252</v>
      </c>
      <c r="D120" s="334"/>
      <c r="E120" s="153" t="s">
        <v>202</v>
      </c>
      <c r="F120" s="306"/>
      <c r="G120" s="307"/>
      <c r="H120" s="22"/>
      <c r="I120" s="22"/>
      <c r="J120" s="26">
        <v>144</v>
      </c>
      <c r="K120" s="311"/>
    </row>
    <row r="121" spans="1:11" s="39" customFormat="1" ht="10.5" customHeight="1">
      <c r="A121" s="14"/>
      <c r="B121" s="14"/>
      <c r="C121" s="33"/>
      <c r="D121" s="15"/>
      <c r="E121" s="34"/>
      <c r="F121" s="35"/>
      <c r="G121" s="35"/>
      <c r="H121" s="36"/>
      <c r="I121" s="36"/>
      <c r="J121" s="37"/>
      <c r="K121" s="38"/>
    </row>
    <row r="122" spans="1:11" s="39" customFormat="1" ht="18" customHeight="1">
      <c r="A122" s="40" t="s">
        <v>232</v>
      </c>
      <c r="B122" s="14"/>
      <c r="C122" s="33"/>
      <c r="D122" s="15"/>
      <c r="E122" s="34"/>
      <c r="F122" s="35"/>
      <c r="G122" s="35"/>
      <c r="H122" s="36"/>
      <c r="I122" s="36"/>
      <c r="J122" s="37"/>
      <c r="K122" s="38"/>
    </row>
    <row r="123" spans="1:11" ht="13.5" customHeight="1">
      <c r="A123" s="327" t="s">
        <v>2</v>
      </c>
      <c r="B123" s="327"/>
      <c r="C123" s="337" t="s">
        <v>0</v>
      </c>
      <c r="D123" s="327" t="s">
        <v>1</v>
      </c>
      <c r="E123" s="327"/>
      <c r="F123" s="327"/>
      <c r="G123" s="327"/>
      <c r="H123" s="300" t="s">
        <v>11</v>
      </c>
      <c r="I123" s="300" t="s">
        <v>12</v>
      </c>
      <c r="J123" s="308" t="s">
        <v>6</v>
      </c>
      <c r="K123" s="300" t="s">
        <v>5</v>
      </c>
    </row>
    <row r="124" spans="1:11" ht="12">
      <c r="A124" s="13" t="s">
        <v>3</v>
      </c>
      <c r="B124" s="13" t="s">
        <v>4</v>
      </c>
      <c r="C124" s="337"/>
      <c r="D124" s="327"/>
      <c r="E124" s="327"/>
      <c r="F124" s="327"/>
      <c r="G124" s="327"/>
      <c r="H124" s="301"/>
      <c r="I124" s="301"/>
      <c r="J124" s="308"/>
      <c r="K124" s="301"/>
    </row>
    <row r="125" spans="1:11" s="106" customFormat="1" ht="13.5" customHeight="1">
      <c r="A125" s="102" t="s">
        <v>43</v>
      </c>
      <c r="B125" s="152">
        <v>6542</v>
      </c>
      <c r="C125" s="103" t="s">
        <v>234</v>
      </c>
      <c r="D125" s="312" t="s">
        <v>240</v>
      </c>
      <c r="E125" s="324" t="s">
        <v>197</v>
      </c>
      <c r="F125" s="318" t="s">
        <v>233</v>
      </c>
      <c r="G125" s="319"/>
      <c r="H125" s="104">
        <v>1168</v>
      </c>
      <c r="I125" s="104" t="e">
        <f>ROUND(H125/#REF!*#REF!,0)</f>
        <v>#REF!</v>
      </c>
      <c r="J125" s="151">
        <v>918</v>
      </c>
      <c r="K125" s="105" t="s">
        <v>7</v>
      </c>
    </row>
    <row r="126" spans="1:11" s="110" customFormat="1" ht="13.5" customHeight="1">
      <c r="A126" s="98" t="s">
        <v>43</v>
      </c>
      <c r="B126" s="98">
        <v>5067</v>
      </c>
      <c r="C126" s="99" t="s">
        <v>234</v>
      </c>
      <c r="D126" s="313"/>
      <c r="E126" s="325"/>
      <c r="F126" s="320"/>
      <c r="G126" s="321"/>
      <c r="H126" s="109">
        <v>1168</v>
      </c>
      <c r="I126" s="109" t="e">
        <f>ROUND(H126/#REF!*#REF!,0)</f>
        <v>#REF!</v>
      </c>
      <c r="J126" s="100">
        <v>919</v>
      </c>
      <c r="K126" s="101" t="s">
        <v>7</v>
      </c>
    </row>
    <row r="127" spans="1:11" ht="12">
      <c r="A127" s="13" t="s">
        <v>43</v>
      </c>
      <c r="B127" s="13">
        <v>5068</v>
      </c>
      <c r="C127" s="24" t="s">
        <v>235</v>
      </c>
      <c r="D127" s="313"/>
      <c r="E127" s="326"/>
      <c r="F127" s="320"/>
      <c r="G127" s="321"/>
      <c r="H127" s="25">
        <v>38</v>
      </c>
      <c r="I127" s="25" t="e">
        <f>ROUND(H127/H135*J135,0)</f>
        <v>#VALUE!</v>
      </c>
      <c r="J127" s="26">
        <v>31</v>
      </c>
      <c r="K127" s="27" t="s">
        <v>8</v>
      </c>
    </row>
    <row r="128" spans="1:11" s="106" customFormat="1" ht="12">
      <c r="A128" s="102" t="s">
        <v>43</v>
      </c>
      <c r="B128" s="152">
        <v>6543</v>
      </c>
      <c r="C128" s="103" t="s">
        <v>236</v>
      </c>
      <c r="D128" s="313"/>
      <c r="E128" s="324" t="s">
        <v>198</v>
      </c>
      <c r="F128" s="320"/>
      <c r="G128" s="321"/>
      <c r="H128" s="107">
        <v>2335</v>
      </c>
      <c r="I128" s="104">
        <f>J125*2</f>
        <v>1836</v>
      </c>
      <c r="J128" s="151">
        <v>1835</v>
      </c>
      <c r="K128" s="105" t="s">
        <v>7</v>
      </c>
    </row>
    <row r="129" spans="1:11" s="110" customFormat="1" ht="12">
      <c r="A129" s="98" t="s">
        <v>43</v>
      </c>
      <c r="B129" s="98">
        <v>5069</v>
      </c>
      <c r="C129" s="99" t="s">
        <v>236</v>
      </c>
      <c r="D129" s="313"/>
      <c r="E129" s="325"/>
      <c r="F129" s="320"/>
      <c r="G129" s="321"/>
      <c r="H129" s="108">
        <v>2335</v>
      </c>
      <c r="I129" s="109">
        <f>J126*2</f>
        <v>1838</v>
      </c>
      <c r="J129" s="100">
        <v>1837</v>
      </c>
      <c r="K129" s="101" t="s">
        <v>7</v>
      </c>
    </row>
    <row r="130" spans="1:11" ht="12">
      <c r="A130" s="181" t="s">
        <v>43</v>
      </c>
      <c r="B130" s="181">
        <v>5070</v>
      </c>
      <c r="C130" s="24" t="s">
        <v>237</v>
      </c>
      <c r="D130" s="313"/>
      <c r="E130" s="326" t="s">
        <v>196</v>
      </c>
      <c r="F130" s="320"/>
      <c r="G130" s="321"/>
      <c r="H130" s="30">
        <v>77</v>
      </c>
      <c r="I130" s="25" t="e">
        <f>I127*2</f>
        <v>#VALUE!</v>
      </c>
      <c r="J130" s="26">
        <v>61</v>
      </c>
      <c r="K130" s="180" t="s">
        <v>8</v>
      </c>
    </row>
    <row r="131" spans="1:11" ht="12">
      <c r="A131" s="161" t="s">
        <v>43</v>
      </c>
      <c r="B131" s="181">
        <v>5071</v>
      </c>
      <c r="C131" s="24" t="s">
        <v>238</v>
      </c>
      <c r="D131" s="313"/>
      <c r="E131" s="159" t="s">
        <v>199</v>
      </c>
      <c r="F131" s="320"/>
      <c r="G131" s="321"/>
      <c r="H131" s="30">
        <v>3704</v>
      </c>
      <c r="I131" s="25" t="e">
        <f>I125*3</f>
        <v>#REF!</v>
      </c>
      <c r="J131" s="26">
        <v>204</v>
      </c>
      <c r="K131" s="310" t="s">
        <v>90</v>
      </c>
    </row>
    <row r="132" spans="1:11" ht="12">
      <c r="A132" s="181" t="s">
        <v>43</v>
      </c>
      <c r="B132" s="181">
        <v>5072</v>
      </c>
      <c r="C132" s="24" t="s">
        <v>239</v>
      </c>
      <c r="D132" s="314"/>
      <c r="E132" s="154" t="s">
        <v>200</v>
      </c>
      <c r="F132" s="322"/>
      <c r="G132" s="323"/>
      <c r="H132" s="30">
        <v>122</v>
      </c>
      <c r="I132" s="25">
        <f>J127*3</f>
        <v>93</v>
      </c>
      <c r="J132" s="26">
        <v>205</v>
      </c>
      <c r="K132" s="311"/>
    </row>
    <row r="133" ht="9" customHeight="1">
      <c r="J133" s="42"/>
    </row>
    <row r="134" spans="1:11" ht="18" customHeight="1">
      <c r="A134" s="44" t="s">
        <v>9</v>
      </c>
      <c r="B134" s="4"/>
      <c r="C134" s="17"/>
      <c r="D134" s="5"/>
      <c r="E134" s="41"/>
      <c r="F134" s="16"/>
      <c r="G134" s="16"/>
      <c r="H134" s="22"/>
      <c r="I134" s="22"/>
      <c r="J134" s="42"/>
      <c r="K134" s="43"/>
    </row>
    <row r="135" spans="1:11" ht="13.5" customHeight="1">
      <c r="A135" s="327" t="s">
        <v>2</v>
      </c>
      <c r="B135" s="327"/>
      <c r="C135" s="337" t="s">
        <v>0</v>
      </c>
      <c r="D135" s="327" t="s">
        <v>1</v>
      </c>
      <c r="E135" s="327"/>
      <c r="F135" s="327"/>
      <c r="G135" s="327"/>
      <c r="H135" s="300" t="s">
        <v>11</v>
      </c>
      <c r="I135" s="300" t="s">
        <v>12</v>
      </c>
      <c r="J135" s="343" t="s">
        <v>6</v>
      </c>
      <c r="K135" s="300" t="s">
        <v>5</v>
      </c>
    </row>
    <row r="136" spans="1:11" ht="12">
      <c r="A136" s="13" t="s">
        <v>3</v>
      </c>
      <c r="B136" s="13" t="s">
        <v>4</v>
      </c>
      <c r="C136" s="337"/>
      <c r="D136" s="327"/>
      <c r="E136" s="327"/>
      <c r="F136" s="327"/>
      <c r="G136" s="327"/>
      <c r="H136" s="301"/>
      <c r="I136" s="301"/>
      <c r="J136" s="344"/>
      <c r="K136" s="301"/>
    </row>
    <row r="137" spans="1:11" s="106" customFormat="1" ht="13.5" customHeight="1">
      <c r="A137" s="102" t="s">
        <v>43</v>
      </c>
      <c r="B137" s="152">
        <v>1087</v>
      </c>
      <c r="C137" s="103" t="s">
        <v>203</v>
      </c>
      <c r="D137" s="312" t="s">
        <v>240</v>
      </c>
      <c r="E137" s="331" t="s">
        <v>197</v>
      </c>
      <c r="F137" s="318" t="s">
        <v>205</v>
      </c>
      <c r="G137" s="319"/>
      <c r="H137" s="104">
        <v>1168</v>
      </c>
      <c r="I137" s="104" t="e">
        <f>ROUND(H137/H145*J145,0)</f>
        <v>#DIV/0!</v>
      </c>
      <c r="J137" s="151">
        <v>823</v>
      </c>
      <c r="K137" s="105" t="s">
        <v>7</v>
      </c>
    </row>
    <row r="138" spans="1:11" s="110" customFormat="1" ht="13.5" customHeight="1">
      <c r="A138" s="98" t="s">
        <v>43</v>
      </c>
      <c r="B138" s="98">
        <v>3253</v>
      </c>
      <c r="C138" s="99" t="s">
        <v>203</v>
      </c>
      <c r="D138" s="313"/>
      <c r="E138" s="332"/>
      <c r="F138" s="320"/>
      <c r="G138" s="321"/>
      <c r="H138" s="109">
        <v>1168</v>
      </c>
      <c r="I138" s="109" t="e">
        <f>ROUND(H138/H146*J146,0)</f>
        <v>#DIV/0!</v>
      </c>
      <c r="J138" s="100">
        <v>825</v>
      </c>
      <c r="K138" s="101" t="s">
        <v>7</v>
      </c>
    </row>
    <row r="139" spans="1:11" ht="12">
      <c r="A139" s="13" t="s">
        <v>43</v>
      </c>
      <c r="B139" s="13">
        <v>3254</v>
      </c>
      <c r="C139" s="24" t="s">
        <v>19</v>
      </c>
      <c r="D139" s="313"/>
      <c r="E139" s="333"/>
      <c r="F139" s="320"/>
      <c r="G139" s="321"/>
      <c r="H139" s="25">
        <v>38</v>
      </c>
      <c r="I139" s="25" t="e">
        <f>ROUND(H139/#REF!*#REF!,0)</f>
        <v>#REF!</v>
      </c>
      <c r="J139" s="26">
        <v>27</v>
      </c>
      <c r="K139" s="27" t="s">
        <v>8</v>
      </c>
    </row>
    <row r="140" spans="1:11" s="106" customFormat="1" ht="12">
      <c r="A140" s="102" t="s">
        <v>43</v>
      </c>
      <c r="B140" s="152">
        <v>1088</v>
      </c>
      <c r="C140" s="103" t="s">
        <v>20</v>
      </c>
      <c r="D140" s="313"/>
      <c r="E140" s="331" t="s">
        <v>198</v>
      </c>
      <c r="F140" s="320"/>
      <c r="G140" s="321"/>
      <c r="H140" s="107">
        <v>2335</v>
      </c>
      <c r="I140" s="104">
        <f>J137*2</f>
        <v>1646</v>
      </c>
      <c r="J140" s="151">
        <v>1647</v>
      </c>
      <c r="K140" s="105" t="s">
        <v>7</v>
      </c>
    </row>
    <row r="141" spans="1:11" s="110" customFormat="1" ht="12">
      <c r="A141" s="98" t="s">
        <v>43</v>
      </c>
      <c r="B141" s="98">
        <v>3255</v>
      </c>
      <c r="C141" s="99" t="s">
        <v>20</v>
      </c>
      <c r="D141" s="313"/>
      <c r="E141" s="332"/>
      <c r="F141" s="320"/>
      <c r="G141" s="321"/>
      <c r="H141" s="108">
        <v>2335</v>
      </c>
      <c r="I141" s="109">
        <f>J138*2</f>
        <v>1650</v>
      </c>
      <c r="J141" s="100">
        <v>1649</v>
      </c>
      <c r="K141" s="101" t="s">
        <v>7</v>
      </c>
    </row>
    <row r="142" spans="1:11" ht="12">
      <c r="A142" s="13" t="s">
        <v>43</v>
      </c>
      <c r="B142" s="13">
        <v>3256</v>
      </c>
      <c r="C142" s="24" t="s">
        <v>21</v>
      </c>
      <c r="D142" s="313"/>
      <c r="E142" s="333" t="s">
        <v>196</v>
      </c>
      <c r="F142" s="320"/>
      <c r="G142" s="321"/>
      <c r="H142" s="30">
        <v>77</v>
      </c>
      <c r="I142" s="25" t="e">
        <f>I139*2</f>
        <v>#REF!</v>
      </c>
      <c r="J142" s="26">
        <v>55</v>
      </c>
      <c r="K142" s="27" t="s">
        <v>8</v>
      </c>
    </row>
    <row r="143" spans="1:11" ht="12">
      <c r="A143" s="161" t="s">
        <v>43</v>
      </c>
      <c r="B143" s="161">
        <v>3257</v>
      </c>
      <c r="C143" s="24" t="s">
        <v>22</v>
      </c>
      <c r="D143" s="313"/>
      <c r="E143" s="162" t="s">
        <v>199</v>
      </c>
      <c r="F143" s="320"/>
      <c r="G143" s="321"/>
      <c r="H143" s="30">
        <v>3704</v>
      </c>
      <c r="I143" s="25" t="e">
        <f>I137*3</f>
        <v>#DIV/0!</v>
      </c>
      <c r="J143" s="26">
        <v>188</v>
      </c>
      <c r="K143" s="310" t="s">
        <v>90</v>
      </c>
    </row>
    <row r="144" spans="1:11" ht="12">
      <c r="A144" s="161" t="s">
        <v>43</v>
      </c>
      <c r="B144" s="161">
        <v>3258</v>
      </c>
      <c r="C144" s="24" t="s">
        <v>23</v>
      </c>
      <c r="D144" s="314"/>
      <c r="E144" s="45" t="s">
        <v>200</v>
      </c>
      <c r="F144" s="322"/>
      <c r="G144" s="323"/>
      <c r="H144" s="30">
        <v>122</v>
      </c>
      <c r="I144" s="25">
        <f>J139*3</f>
        <v>81</v>
      </c>
      <c r="J144" s="26">
        <v>188</v>
      </c>
      <c r="K144" s="311"/>
    </row>
    <row r="145" spans="1:11" ht="12" customHeight="1">
      <c r="A145" s="4"/>
      <c r="B145" s="4"/>
      <c r="C145" s="17"/>
      <c r="D145" s="5"/>
      <c r="E145" s="41"/>
      <c r="F145" s="16"/>
      <c r="G145" s="16"/>
      <c r="H145" s="22"/>
      <c r="I145" s="22"/>
      <c r="J145" s="42"/>
      <c r="K145" s="43"/>
    </row>
    <row r="146" spans="1:11" ht="18" customHeight="1">
      <c r="A146" s="44" t="s">
        <v>224</v>
      </c>
      <c r="B146" s="4"/>
      <c r="C146" s="17"/>
      <c r="D146" s="5"/>
      <c r="E146" s="41"/>
      <c r="F146" s="16"/>
      <c r="G146" s="16"/>
      <c r="H146" s="22"/>
      <c r="I146" s="22"/>
      <c r="J146" s="42"/>
      <c r="K146" s="43"/>
    </row>
    <row r="147" spans="1:11" ht="13.5" customHeight="1">
      <c r="A147" s="327" t="s">
        <v>2</v>
      </c>
      <c r="B147" s="327"/>
      <c r="C147" s="337" t="s">
        <v>0</v>
      </c>
      <c r="D147" s="327" t="s">
        <v>1</v>
      </c>
      <c r="E147" s="327"/>
      <c r="F147" s="327"/>
      <c r="G147" s="327"/>
      <c r="H147" s="300" t="s">
        <v>11</v>
      </c>
      <c r="I147" s="300" t="s">
        <v>12</v>
      </c>
      <c r="J147" s="343" t="s">
        <v>6</v>
      </c>
      <c r="K147" s="300" t="s">
        <v>5</v>
      </c>
    </row>
    <row r="148" spans="1:11" ht="12">
      <c r="A148" s="13" t="s">
        <v>3</v>
      </c>
      <c r="B148" s="13" t="s">
        <v>4</v>
      </c>
      <c r="C148" s="337"/>
      <c r="D148" s="327"/>
      <c r="E148" s="327"/>
      <c r="F148" s="327"/>
      <c r="G148" s="327"/>
      <c r="H148" s="301"/>
      <c r="I148" s="301"/>
      <c r="J148" s="344"/>
      <c r="K148" s="301"/>
    </row>
    <row r="149" spans="1:11" s="106" customFormat="1" ht="12">
      <c r="A149" s="102" t="s">
        <v>43</v>
      </c>
      <c r="B149" s="152">
        <v>1089</v>
      </c>
      <c r="C149" s="103" t="s">
        <v>204</v>
      </c>
      <c r="D149" s="312" t="s">
        <v>240</v>
      </c>
      <c r="E149" s="331" t="s">
        <v>197</v>
      </c>
      <c r="F149" s="318" t="s">
        <v>206</v>
      </c>
      <c r="G149" s="319"/>
      <c r="H149" s="104">
        <v>1168</v>
      </c>
      <c r="I149" s="104" t="e">
        <f>ROUND(H149/#REF!*#REF!,0)</f>
        <v>#REF!</v>
      </c>
      <c r="J149" s="151">
        <v>823</v>
      </c>
      <c r="K149" s="105" t="s">
        <v>7</v>
      </c>
    </row>
    <row r="150" spans="1:11" s="110" customFormat="1" ht="12">
      <c r="A150" s="98" t="s">
        <v>43</v>
      </c>
      <c r="B150" s="98">
        <v>3259</v>
      </c>
      <c r="C150" s="99" t="s">
        <v>204</v>
      </c>
      <c r="D150" s="313"/>
      <c r="E150" s="332"/>
      <c r="F150" s="320"/>
      <c r="G150" s="321"/>
      <c r="H150" s="109">
        <v>1168</v>
      </c>
      <c r="I150" s="109" t="e">
        <f>ROUND(H150/#REF!*#REF!,0)</f>
        <v>#REF!</v>
      </c>
      <c r="J150" s="100">
        <v>825</v>
      </c>
      <c r="K150" s="101" t="s">
        <v>7</v>
      </c>
    </row>
    <row r="151" spans="1:11" ht="12">
      <c r="A151" s="13" t="s">
        <v>43</v>
      </c>
      <c r="B151" s="13">
        <v>3260</v>
      </c>
      <c r="C151" s="24" t="s">
        <v>24</v>
      </c>
      <c r="D151" s="313"/>
      <c r="E151" s="333"/>
      <c r="F151" s="320"/>
      <c r="G151" s="321"/>
      <c r="H151" s="25">
        <v>38</v>
      </c>
      <c r="I151" s="25" t="e">
        <f>ROUND(H151/H163*J163,0)</f>
        <v>#DIV/0!</v>
      </c>
      <c r="J151" s="26">
        <v>27</v>
      </c>
      <c r="K151" s="27" t="s">
        <v>8</v>
      </c>
    </row>
    <row r="152" spans="1:11" s="106" customFormat="1" ht="12">
      <c r="A152" s="102" t="s">
        <v>43</v>
      </c>
      <c r="B152" s="152">
        <v>1090</v>
      </c>
      <c r="C152" s="103" t="s">
        <v>25</v>
      </c>
      <c r="D152" s="313"/>
      <c r="E152" s="331" t="s">
        <v>198</v>
      </c>
      <c r="F152" s="320"/>
      <c r="G152" s="321"/>
      <c r="H152" s="107">
        <v>2335</v>
      </c>
      <c r="I152" s="104">
        <f>J149*2</f>
        <v>1646</v>
      </c>
      <c r="J152" s="151">
        <v>1647</v>
      </c>
      <c r="K152" s="105" t="s">
        <v>7</v>
      </c>
    </row>
    <row r="153" spans="1:11" s="110" customFormat="1" ht="12">
      <c r="A153" s="98" t="s">
        <v>43</v>
      </c>
      <c r="B153" s="98">
        <v>3261</v>
      </c>
      <c r="C153" s="99" t="s">
        <v>25</v>
      </c>
      <c r="D153" s="313"/>
      <c r="E153" s="332"/>
      <c r="F153" s="320"/>
      <c r="G153" s="321"/>
      <c r="H153" s="108">
        <v>2335</v>
      </c>
      <c r="I153" s="109">
        <f>J150*2</f>
        <v>1650</v>
      </c>
      <c r="J153" s="100">
        <v>1649</v>
      </c>
      <c r="K153" s="101" t="s">
        <v>7</v>
      </c>
    </row>
    <row r="154" spans="1:11" ht="12">
      <c r="A154" s="13" t="s">
        <v>43</v>
      </c>
      <c r="B154" s="13">
        <v>3262</v>
      </c>
      <c r="C154" s="24" t="s">
        <v>26</v>
      </c>
      <c r="D154" s="313"/>
      <c r="E154" s="333" t="s">
        <v>196</v>
      </c>
      <c r="F154" s="320"/>
      <c r="G154" s="321"/>
      <c r="H154" s="30">
        <v>77</v>
      </c>
      <c r="I154" s="25" t="e">
        <f>I151*2</f>
        <v>#DIV/0!</v>
      </c>
      <c r="J154" s="26">
        <v>55</v>
      </c>
      <c r="K154" s="27" t="s">
        <v>8</v>
      </c>
    </row>
    <row r="155" spans="1:11" ht="12">
      <c r="A155" s="161" t="s">
        <v>43</v>
      </c>
      <c r="B155" s="161">
        <v>3263</v>
      </c>
      <c r="C155" s="24" t="s">
        <v>27</v>
      </c>
      <c r="D155" s="313"/>
      <c r="E155" s="162" t="s">
        <v>199</v>
      </c>
      <c r="F155" s="320"/>
      <c r="G155" s="321"/>
      <c r="H155" s="30">
        <v>3704</v>
      </c>
      <c r="I155" s="25" t="e">
        <f>I149*3</f>
        <v>#REF!</v>
      </c>
      <c r="J155" s="26">
        <v>188</v>
      </c>
      <c r="K155" s="310" t="s">
        <v>90</v>
      </c>
    </row>
    <row r="156" spans="1:11" ht="12">
      <c r="A156" s="161" t="s">
        <v>43</v>
      </c>
      <c r="B156" s="161">
        <v>3264</v>
      </c>
      <c r="C156" s="24" t="s">
        <v>28</v>
      </c>
      <c r="D156" s="314"/>
      <c r="E156" s="45" t="s">
        <v>200</v>
      </c>
      <c r="F156" s="322"/>
      <c r="G156" s="323"/>
      <c r="H156" s="30">
        <v>122</v>
      </c>
      <c r="I156" s="25">
        <f>J151*3</f>
        <v>81</v>
      </c>
      <c r="J156" s="26">
        <v>188</v>
      </c>
      <c r="K156" s="311"/>
    </row>
  </sheetData>
  <mergeCells count="183">
    <mergeCell ref="J147:J148"/>
    <mergeCell ref="K147:K148"/>
    <mergeCell ref="K83:K84"/>
    <mergeCell ref="K56:K57"/>
    <mergeCell ref="D149:D156"/>
    <mergeCell ref="E149:E151"/>
    <mergeCell ref="F149:G156"/>
    <mergeCell ref="E152:E154"/>
    <mergeCell ref="K135:K136"/>
    <mergeCell ref="D137:D144"/>
    <mergeCell ref="E137:E139"/>
    <mergeCell ref="F137:G144"/>
    <mergeCell ref="E140:E142"/>
    <mergeCell ref="J135:J136"/>
    <mergeCell ref="K143:K144"/>
    <mergeCell ref="K155:K156"/>
    <mergeCell ref="J107:J108"/>
    <mergeCell ref="J95:J96"/>
    <mergeCell ref="K95:K96"/>
    <mergeCell ref="F117:G117"/>
    <mergeCell ref="K107:K108"/>
    <mergeCell ref="K72:K73"/>
    <mergeCell ref="D74:D81"/>
    <mergeCell ref="E74:E76"/>
    <mergeCell ref="A123:B123"/>
    <mergeCell ref="C123:C124"/>
    <mergeCell ref="D123:G124"/>
    <mergeCell ref="H123:H124"/>
    <mergeCell ref="I123:I124"/>
    <mergeCell ref="D125:D132"/>
    <mergeCell ref="E125:E127"/>
    <mergeCell ref="F125:G132"/>
    <mergeCell ref="E128:E130"/>
    <mergeCell ref="A147:B147"/>
    <mergeCell ref="C147:C148"/>
    <mergeCell ref="D147:G148"/>
    <mergeCell ref="H147:H148"/>
    <mergeCell ref="I147:I148"/>
    <mergeCell ref="A135:B135"/>
    <mergeCell ref="C135:C136"/>
    <mergeCell ref="D135:G136"/>
    <mergeCell ref="H135:H136"/>
    <mergeCell ref="I135:I136"/>
    <mergeCell ref="A107:B107"/>
    <mergeCell ref="C107:C108"/>
    <mergeCell ref="D107:G108"/>
    <mergeCell ref="H107:H108"/>
    <mergeCell ref="I107:I108"/>
    <mergeCell ref="D97:D104"/>
    <mergeCell ref="E97:E99"/>
    <mergeCell ref="F97:G104"/>
    <mergeCell ref="E100:E102"/>
    <mergeCell ref="E77:E79"/>
    <mergeCell ref="K80:K81"/>
    <mergeCell ref="K64:K65"/>
    <mergeCell ref="A95:B95"/>
    <mergeCell ref="C95:C96"/>
    <mergeCell ref="D95:G96"/>
    <mergeCell ref="H95:H96"/>
    <mergeCell ref="I95:I96"/>
    <mergeCell ref="K91:K92"/>
    <mergeCell ref="A83:B83"/>
    <mergeCell ref="C83:C84"/>
    <mergeCell ref="D83:G84"/>
    <mergeCell ref="H83:H84"/>
    <mergeCell ref="I83:I84"/>
    <mergeCell ref="J83:J84"/>
    <mergeCell ref="F66:G66"/>
    <mergeCell ref="A72:B72"/>
    <mergeCell ref="C72:C73"/>
    <mergeCell ref="D72:G73"/>
    <mergeCell ref="D85:D92"/>
    <mergeCell ref="J20:J21"/>
    <mergeCell ref="K20:K21"/>
    <mergeCell ref="D22:D29"/>
    <mergeCell ref="A56:B56"/>
    <mergeCell ref="C56:C57"/>
    <mergeCell ref="D56:G57"/>
    <mergeCell ref="H56:H57"/>
    <mergeCell ref="I56:I57"/>
    <mergeCell ref="J56:J57"/>
    <mergeCell ref="J44:J45"/>
    <mergeCell ref="K44:K45"/>
    <mergeCell ref="D46:D53"/>
    <mergeCell ref="E46:E48"/>
    <mergeCell ref="F46:G53"/>
    <mergeCell ref="E49:E51"/>
    <mergeCell ref="K52:K53"/>
    <mergeCell ref="A44:B44"/>
    <mergeCell ref="C44:C45"/>
    <mergeCell ref="D44:G45"/>
    <mergeCell ref="A32:B32"/>
    <mergeCell ref="C32:C33"/>
    <mergeCell ref="D32:G33"/>
    <mergeCell ref="H32:H33"/>
    <mergeCell ref="I32:I33"/>
    <mergeCell ref="K12:K13"/>
    <mergeCell ref="J4:J5"/>
    <mergeCell ref="K4:K5"/>
    <mergeCell ref="D6:D13"/>
    <mergeCell ref="E6:E8"/>
    <mergeCell ref="F6:G6"/>
    <mergeCell ref="F8:G8"/>
    <mergeCell ref="E9:E11"/>
    <mergeCell ref="F9:G9"/>
    <mergeCell ref="F11:G11"/>
    <mergeCell ref="F12:G12"/>
    <mergeCell ref="H44:H45"/>
    <mergeCell ref="I44:I45"/>
    <mergeCell ref="F63:G63"/>
    <mergeCell ref="A4:B4"/>
    <mergeCell ref="C4:C5"/>
    <mergeCell ref="D4:G5"/>
    <mergeCell ref="H4:H5"/>
    <mergeCell ref="I4:I5"/>
    <mergeCell ref="F13:G13"/>
    <mergeCell ref="F14:G14"/>
    <mergeCell ref="F15:G15"/>
    <mergeCell ref="D14:D17"/>
    <mergeCell ref="F7:G7"/>
    <mergeCell ref="F10:G10"/>
    <mergeCell ref="A20:B20"/>
    <mergeCell ref="C20:C21"/>
    <mergeCell ref="D20:G21"/>
    <mergeCell ref="H20:H21"/>
    <mergeCell ref="I20:I21"/>
    <mergeCell ref="J123:J124"/>
    <mergeCell ref="K123:K124"/>
    <mergeCell ref="E58:E60"/>
    <mergeCell ref="F58:G58"/>
    <mergeCell ref="F60:G60"/>
    <mergeCell ref="E61:E63"/>
    <mergeCell ref="F61:G61"/>
    <mergeCell ref="F64:G64"/>
    <mergeCell ref="F65:G65"/>
    <mergeCell ref="F62:G62"/>
    <mergeCell ref="F59:G59"/>
    <mergeCell ref="F110:G110"/>
    <mergeCell ref="F113:G113"/>
    <mergeCell ref="F118:G118"/>
    <mergeCell ref="H72:H73"/>
    <mergeCell ref="I72:I73"/>
    <mergeCell ref="J72:J73"/>
    <mergeCell ref="F67:G67"/>
    <mergeCell ref="K103:K104"/>
    <mergeCell ref="K115:K116"/>
    <mergeCell ref="E85:E87"/>
    <mergeCell ref="F85:G92"/>
    <mergeCell ref="E88:E90"/>
    <mergeCell ref="F74:G81"/>
    <mergeCell ref="K131:K132"/>
    <mergeCell ref="K14:K17"/>
    <mergeCell ref="F16:G16"/>
    <mergeCell ref="F17:G17"/>
    <mergeCell ref="D66:D69"/>
    <mergeCell ref="K66:K69"/>
    <mergeCell ref="F68:G68"/>
    <mergeCell ref="F69:G69"/>
    <mergeCell ref="D117:D120"/>
    <mergeCell ref="K117:K120"/>
    <mergeCell ref="F119:G119"/>
    <mergeCell ref="F120:G120"/>
    <mergeCell ref="K32:K33"/>
    <mergeCell ref="D34:D41"/>
    <mergeCell ref="E34:E36"/>
    <mergeCell ref="F34:G41"/>
    <mergeCell ref="E37:E39"/>
    <mergeCell ref="J32:J33"/>
    <mergeCell ref="K40:K41"/>
    <mergeCell ref="D58:D65"/>
    <mergeCell ref="E22:E24"/>
    <mergeCell ref="F22:G29"/>
    <mergeCell ref="E25:E27"/>
    <mergeCell ref="K28:K29"/>
    <mergeCell ref="D109:D116"/>
    <mergeCell ref="E109:E111"/>
    <mergeCell ref="F109:G109"/>
    <mergeCell ref="F111:G111"/>
    <mergeCell ref="E112:E114"/>
    <mergeCell ref="F112:G112"/>
    <mergeCell ref="F114:G114"/>
    <mergeCell ref="F115:G115"/>
    <mergeCell ref="F116:G116"/>
  </mergeCells>
  <printOptions horizontalCentered="1" verticalCentered="1"/>
  <pageMargins left="0.5905511811023623" right="0.2755905511811024" top="0.4330708661417323" bottom="0.5511811023622047" header="0.31496062992125984" footer="0.31496062992125984"/>
  <pageSetup cellComments="asDisplayed" fitToHeight="2" horizontalDpi="600" verticalDpi="600" orientation="portrait" paperSize="9" scale="65" r:id="rId1"/>
  <headerFooter>
    <oddFooter>&amp;R&amp;"-,標準"&amp;12■&amp;A</oddFooter>
  </headerFooter>
  <rowBreaks count="1" manualBreakCount="1">
    <brk id="8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64"/>
  <sheetViews>
    <sheetView view="pageBreakPreview" zoomScale="80" zoomScaleSheetLayoutView="80" workbookViewId="0" topLeftCell="A86">
      <selection activeCell="D49" sqref="D49:D56"/>
    </sheetView>
  </sheetViews>
  <sheetFormatPr defaultColWidth="9.140625" defaultRowHeight="12"/>
  <cols>
    <col min="1" max="1" width="7.00390625" style="3" customWidth="1"/>
    <col min="2" max="2" width="8.00390625" style="3" customWidth="1"/>
    <col min="3" max="3" width="37.57421875" style="12" customWidth="1"/>
    <col min="4" max="4" width="15.00390625" style="218" customWidth="1"/>
    <col min="5" max="5" width="59.28125" style="3" customWidth="1"/>
    <col min="6" max="6" width="12.00390625" style="3" customWidth="1"/>
    <col min="7" max="7" width="41.140625" style="3" hidden="1" customWidth="1"/>
    <col min="8" max="9" width="10.421875" style="46" hidden="1" customWidth="1"/>
    <col min="10" max="10" width="9.140625" style="3" customWidth="1"/>
    <col min="11" max="11" width="11.7109375" style="3" customWidth="1"/>
    <col min="12" max="16384" width="9.140625" style="3" customWidth="1"/>
  </cols>
  <sheetData>
    <row r="1" spans="1:11" ht="18.75">
      <c r="A1" s="2" t="s">
        <v>41</v>
      </c>
      <c r="B1" s="6"/>
      <c r="H1" s="3"/>
      <c r="I1" s="3"/>
      <c r="K1" s="7"/>
    </row>
    <row r="2" ht="9" customHeight="1">
      <c r="A2" s="2"/>
    </row>
    <row r="3" spans="1:11" ht="18.75">
      <c r="A3" s="2" t="s">
        <v>54</v>
      </c>
      <c r="B3" s="6"/>
      <c r="C3" s="3"/>
      <c r="E3" s="2" t="s">
        <v>55</v>
      </c>
      <c r="H3" s="3"/>
      <c r="I3" s="3"/>
      <c r="K3" s="7"/>
    </row>
    <row r="4" spans="1:13" ht="18.75">
      <c r="A4" s="2" t="s">
        <v>44</v>
      </c>
      <c r="B4" s="16"/>
      <c r="C4" s="17"/>
      <c r="D4" s="5"/>
      <c r="E4" s="18"/>
      <c r="F4" s="19"/>
      <c r="G4" s="19"/>
      <c r="H4" s="20"/>
      <c r="I4" s="20"/>
      <c r="J4" s="20"/>
      <c r="K4" s="21"/>
      <c r="L4" s="22"/>
      <c r="M4" s="23"/>
    </row>
    <row r="5" spans="1:11" ht="12">
      <c r="A5" s="327" t="s">
        <v>2</v>
      </c>
      <c r="B5" s="327"/>
      <c r="C5" s="337" t="s">
        <v>0</v>
      </c>
      <c r="D5" s="327" t="s">
        <v>1</v>
      </c>
      <c r="E5" s="327"/>
      <c r="F5" s="327"/>
      <c r="G5" s="327"/>
      <c r="H5" s="300" t="s">
        <v>11</v>
      </c>
      <c r="I5" s="300" t="s">
        <v>12</v>
      </c>
      <c r="J5" s="308" t="s">
        <v>6</v>
      </c>
      <c r="K5" s="300" t="s">
        <v>5</v>
      </c>
    </row>
    <row r="6" spans="1:11" ht="12">
      <c r="A6" s="13" t="s">
        <v>3</v>
      </c>
      <c r="B6" s="13" t="s">
        <v>4</v>
      </c>
      <c r="C6" s="337"/>
      <c r="D6" s="327"/>
      <c r="E6" s="327"/>
      <c r="F6" s="327"/>
      <c r="G6" s="327"/>
      <c r="H6" s="301"/>
      <c r="I6" s="301"/>
      <c r="J6" s="308"/>
      <c r="K6" s="301"/>
    </row>
    <row r="7" spans="1:11" s="106" customFormat="1" ht="13.5" customHeight="1">
      <c r="A7" s="102" t="s">
        <v>43</v>
      </c>
      <c r="B7" s="152">
        <v>1091</v>
      </c>
      <c r="C7" s="103" t="s">
        <v>13</v>
      </c>
      <c r="D7" s="312" t="s">
        <v>240</v>
      </c>
      <c r="E7" s="324" t="s">
        <v>197</v>
      </c>
      <c r="F7" s="302"/>
      <c r="G7" s="303"/>
      <c r="H7" s="104">
        <v>1168</v>
      </c>
      <c r="I7" s="104" t="e">
        <f>ROUND(H7/#REF!*#REF!,0)</f>
        <v>#REF!</v>
      </c>
      <c r="J7" s="151">
        <v>1174</v>
      </c>
      <c r="K7" s="105" t="s">
        <v>7</v>
      </c>
    </row>
    <row r="8" spans="1:11" s="110" customFormat="1" ht="13.5" customHeight="1">
      <c r="A8" s="98" t="s">
        <v>43</v>
      </c>
      <c r="B8" s="98">
        <v>3265</v>
      </c>
      <c r="C8" s="99" t="s">
        <v>13</v>
      </c>
      <c r="D8" s="313"/>
      <c r="E8" s="325"/>
      <c r="F8" s="304"/>
      <c r="G8" s="305"/>
      <c r="H8" s="109">
        <v>1168</v>
      </c>
      <c r="I8" s="109" t="e">
        <f>ROUND(H8/#REF!*#REF!,0)</f>
        <v>#REF!</v>
      </c>
      <c r="J8" s="100">
        <v>1175</v>
      </c>
      <c r="K8" s="101" t="s">
        <v>7</v>
      </c>
    </row>
    <row r="9" spans="1:11" ht="12">
      <c r="A9" s="13" t="s">
        <v>43</v>
      </c>
      <c r="B9" s="13">
        <v>3266</v>
      </c>
      <c r="C9" s="24" t="s">
        <v>14</v>
      </c>
      <c r="D9" s="313"/>
      <c r="E9" s="326"/>
      <c r="F9" s="304"/>
      <c r="G9" s="305"/>
      <c r="H9" s="25">
        <v>38</v>
      </c>
      <c r="I9" s="25">
        <f>ROUND(H9/H17*J17,0)</f>
        <v>12</v>
      </c>
      <c r="J9" s="26">
        <v>39</v>
      </c>
      <c r="K9" s="27" t="s">
        <v>8</v>
      </c>
    </row>
    <row r="10" spans="1:11" s="106" customFormat="1" ht="12">
      <c r="A10" s="102" t="s">
        <v>43</v>
      </c>
      <c r="B10" s="152">
        <v>1092</v>
      </c>
      <c r="C10" s="103" t="s">
        <v>15</v>
      </c>
      <c r="D10" s="313"/>
      <c r="E10" s="324" t="s">
        <v>198</v>
      </c>
      <c r="F10" s="302"/>
      <c r="G10" s="303"/>
      <c r="H10" s="107">
        <v>2335</v>
      </c>
      <c r="I10" s="104">
        <f>J7*2</f>
        <v>2348</v>
      </c>
      <c r="J10" s="151">
        <v>2348</v>
      </c>
      <c r="K10" s="105" t="s">
        <v>7</v>
      </c>
    </row>
    <row r="11" spans="1:11" s="110" customFormat="1" ht="12">
      <c r="A11" s="98" t="s">
        <v>43</v>
      </c>
      <c r="B11" s="98">
        <v>3267</v>
      </c>
      <c r="C11" s="99" t="s">
        <v>15</v>
      </c>
      <c r="D11" s="313"/>
      <c r="E11" s="325"/>
      <c r="F11" s="304"/>
      <c r="G11" s="305"/>
      <c r="H11" s="108">
        <v>2335</v>
      </c>
      <c r="I11" s="109">
        <f>J8*2</f>
        <v>2350</v>
      </c>
      <c r="J11" s="100">
        <v>2350</v>
      </c>
      <c r="K11" s="101" t="s">
        <v>7</v>
      </c>
    </row>
    <row r="12" spans="1:11" ht="12">
      <c r="A12" s="13" t="s">
        <v>43</v>
      </c>
      <c r="B12" s="13">
        <v>3268</v>
      </c>
      <c r="C12" s="24" t="s">
        <v>16</v>
      </c>
      <c r="D12" s="313"/>
      <c r="E12" s="326" t="s">
        <v>196</v>
      </c>
      <c r="F12" s="335"/>
      <c r="G12" s="336"/>
      <c r="H12" s="30">
        <v>77</v>
      </c>
      <c r="I12" s="25">
        <f>I9*2</f>
        <v>24</v>
      </c>
      <c r="J12" s="26">
        <v>79</v>
      </c>
      <c r="K12" s="27" t="s">
        <v>8</v>
      </c>
    </row>
    <row r="13" spans="1:11" s="106" customFormat="1" ht="12">
      <c r="A13" s="102" t="s">
        <v>43</v>
      </c>
      <c r="B13" s="152">
        <v>1093</v>
      </c>
      <c r="C13" s="103" t="s">
        <v>17</v>
      </c>
      <c r="D13" s="313"/>
      <c r="E13" s="120" t="s">
        <v>199</v>
      </c>
      <c r="F13" s="339"/>
      <c r="G13" s="340"/>
      <c r="H13" s="107">
        <v>3704</v>
      </c>
      <c r="I13" s="104" t="e">
        <f>I7*3</f>
        <v>#REF!</v>
      </c>
      <c r="J13" s="151">
        <v>268</v>
      </c>
      <c r="K13" s="310" t="s">
        <v>90</v>
      </c>
    </row>
    <row r="14" spans="1:11" s="110" customFormat="1" ht="12">
      <c r="A14" s="98" t="s">
        <v>43</v>
      </c>
      <c r="B14" s="98">
        <v>3269</v>
      </c>
      <c r="C14" s="99" t="s">
        <v>17</v>
      </c>
      <c r="D14" s="313"/>
      <c r="E14" s="119" t="s">
        <v>199</v>
      </c>
      <c r="F14" s="341"/>
      <c r="G14" s="342"/>
      <c r="H14" s="108">
        <v>3704</v>
      </c>
      <c r="I14" s="109" t="e">
        <f>I8*3</f>
        <v>#REF!</v>
      </c>
      <c r="J14" s="100">
        <v>269</v>
      </c>
      <c r="K14" s="338"/>
    </row>
    <row r="15" spans="1:11" s="106" customFormat="1" ht="12">
      <c r="A15" s="102" t="s">
        <v>43</v>
      </c>
      <c r="B15" s="152">
        <v>1094</v>
      </c>
      <c r="C15" s="103" t="s">
        <v>18</v>
      </c>
      <c r="D15" s="313"/>
      <c r="E15" s="120" t="s">
        <v>200</v>
      </c>
      <c r="F15" s="339"/>
      <c r="G15" s="340"/>
      <c r="H15" s="107">
        <v>122</v>
      </c>
      <c r="I15" s="104">
        <f>J8*3</f>
        <v>3525</v>
      </c>
      <c r="J15" s="151">
        <v>268</v>
      </c>
      <c r="K15" s="338"/>
    </row>
    <row r="16" spans="1:11" s="110" customFormat="1" ht="12">
      <c r="A16" s="98" t="s">
        <v>43</v>
      </c>
      <c r="B16" s="98">
        <v>3270</v>
      </c>
      <c r="C16" s="99" t="s">
        <v>18</v>
      </c>
      <c r="D16" s="314"/>
      <c r="E16" s="119" t="s">
        <v>200</v>
      </c>
      <c r="F16" s="341"/>
      <c r="G16" s="342"/>
      <c r="H16" s="108">
        <v>122</v>
      </c>
      <c r="I16" s="109">
        <f>J9*3</f>
        <v>117</v>
      </c>
      <c r="J16" s="100">
        <v>269</v>
      </c>
      <c r="K16" s="311"/>
    </row>
    <row r="17" spans="1:11" ht="13.5" customHeight="1">
      <c r="A17" s="161" t="s">
        <v>43</v>
      </c>
      <c r="B17" s="161">
        <v>3273</v>
      </c>
      <c r="C17" s="24" t="s">
        <v>249</v>
      </c>
      <c r="D17" s="334" t="s">
        <v>253</v>
      </c>
      <c r="E17" s="160" t="s">
        <v>201</v>
      </c>
      <c r="F17" s="306"/>
      <c r="G17" s="307"/>
      <c r="H17" s="30">
        <v>270</v>
      </c>
      <c r="I17" s="30">
        <v>190</v>
      </c>
      <c r="J17" s="26">
        <v>88</v>
      </c>
      <c r="K17" s="310" t="s">
        <v>7</v>
      </c>
    </row>
    <row r="18" spans="1:11" ht="14.25" customHeight="1">
      <c r="A18" s="161" t="s">
        <v>43</v>
      </c>
      <c r="B18" s="161">
        <v>3274</v>
      </c>
      <c r="C18" s="24" t="s">
        <v>250</v>
      </c>
      <c r="D18" s="334"/>
      <c r="E18" s="153" t="s">
        <v>202</v>
      </c>
      <c r="F18" s="306"/>
      <c r="G18" s="307"/>
      <c r="H18" s="30">
        <v>285</v>
      </c>
      <c r="I18" s="30">
        <v>190</v>
      </c>
      <c r="J18" s="26">
        <v>176</v>
      </c>
      <c r="K18" s="338"/>
    </row>
    <row r="19" spans="1:11" ht="14.25" customHeight="1">
      <c r="A19" s="161" t="s">
        <v>43</v>
      </c>
      <c r="B19" s="161">
        <v>3823</v>
      </c>
      <c r="C19" s="24" t="s">
        <v>251</v>
      </c>
      <c r="D19" s="334"/>
      <c r="E19" s="160" t="s">
        <v>201</v>
      </c>
      <c r="F19" s="306"/>
      <c r="G19" s="307"/>
      <c r="H19" s="22"/>
      <c r="I19" s="22"/>
      <c r="J19" s="26">
        <v>72</v>
      </c>
      <c r="K19" s="338"/>
    </row>
    <row r="20" spans="1:11" ht="14.25" customHeight="1">
      <c r="A20" s="161" t="s">
        <v>43</v>
      </c>
      <c r="B20" s="161">
        <v>3824</v>
      </c>
      <c r="C20" s="24" t="s">
        <v>252</v>
      </c>
      <c r="D20" s="334"/>
      <c r="E20" s="153" t="s">
        <v>202</v>
      </c>
      <c r="F20" s="306"/>
      <c r="G20" s="307"/>
      <c r="H20" s="22"/>
      <c r="I20" s="22"/>
      <c r="J20" s="26">
        <v>144</v>
      </c>
      <c r="K20" s="311"/>
    </row>
    <row r="21" spans="1:11" s="39" customFormat="1" ht="10.5" customHeight="1">
      <c r="A21" s="14"/>
      <c r="B21" s="14"/>
      <c r="C21" s="33"/>
      <c r="D21" s="15"/>
      <c r="E21" s="34"/>
      <c r="F21" s="35"/>
      <c r="G21" s="35"/>
      <c r="H21" s="36"/>
      <c r="I21" s="36"/>
      <c r="J21" s="37"/>
      <c r="K21" s="38"/>
    </row>
    <row r="22" spans="1:11" s="39" customFormat="1" ht="18" customHeight="1">
      <c r="A22" s="40" t="s">
        <v>232</v>
      </c>
      <c r="B22" s="14"/>
      <c r="C22" s="33"/>
      <c r="D22" s="15"/>
      <c r="E22" s="34"/>
      <c r="F22" s="35"/>
      <c r="G22" s="35"/>
      <c r="H22" s="36"/>
      <c r="I22" s="36"/>
      <c r="J22" s="37"/>
      <c r="K22" s="38"/>
    </row>
    <row r="23" spans="1:11" ht="12">
      <c r="A23" s="327" t="s">
        <v>2</v>
      </c>
      <c r="B23" s="327"/>
      <c r="C23" s="337" t="s">
        <v>0</v>
      </c>
      <c r="D23" s="327" t="s">
        <v>1</v>
      </c>
      <c r="E23" s="327"/>
      <c r="F23" s="327"/>
      <c r="G23" s="327"/>
      <c r="H23" s="300" t="s">
        <v>11</v>
      </c>
      <c r="I23" s="300" t="s">
        <v>12</v>
      </c>
      <c r="J23" s="308" t="s">
        <v>6</v>
      </c>
      <c r="K23" s="300" t="s">
        <v>5</v>
      </c>
    </row>
    <row r="24" spans="1:11" ht="12">
      <c r="A24" s="13" t="s">
        <v>3</v>
      </c>
      <c r="B24" s="13" t="s">
        <v>4</v>
      </c>
      <c r="C24" s="337"/>
      <c r="D24" s="327"/>
      <c r="E24" s="327"/>
      <c r="F24" s="327"/>
      <c r="G24" s="327"/>
      <c r="H24" s="301"/>
      <c r="I24" s="301"/>
      <c r="J24" s="308"/>
      <c r="K24" s="301"/>
    </row>
    <row r="25" spans="1:11" s="106" customFormat="1" ht="13.5" customHeight="1">
      <c r="A25" s="102" t="s">
        <v>43</v>
      </c>
      <c r="B25" s="152">
        <v>6549</v>
      </c>
      <c r="C25" s="103" t="s">
        <v>234</v>
      </c>
      <c r="D25" s="312" t="s">
        <v>240</v>
      </c>
      <c r="E25" s="324" t="s">
        <v>197</v>
      </c>
      <c r="F25" s="318" t="s">
        <v>233</v>
      </c>
      <c r="G25" s="319"/>
      <c r="H25" s="104">
        <v>1168</v>
      </c>
      <c r="I25" s="104" t="e">
        <f>ROUND(H25/#REF!*#REF!,0)</f>
        <v>#REF!</v>
      </c>
      <c r="J25" s="151">
        <v>915</v>
      </c>
      <c r="K25" s="105" t="s">
        <v>7</v>
      </c>
    </row>
    <row r="26" spans="1:11" s="110" customFormat="1" ht="13.5" customHeight="1">
      <c r="A26" s="98" t="s">
        <v>43</v>
      </c>
      <c r="B26" s="98">
        <v>5073</v>
      </c>
      <c r="C26" s="99" t="s">
        <v>234</v>
      </c>
      <c r="D26" s="313"/>
      <c r="E26" s="325"/>
      <c r="F26" s="320"/>
      <c r="G26" s="321"/>
      <c r="H26" s="109">
        <v>1168</v>
      </c>
      <c r="I26" s="109" t="e">
        <f>ROUND(H26/#REF!*#REF!,0)</f>
        <v>#REF!</v>
      </c>
      <c r="J26" s="100">
        <v>916</v>
      </c>
      <c r="K26" s="101" t="s">
        <v>7</v>
      </c>
    </row>
    <row r="27" spans="1:11" ht="12">
      <c r="A27" s="13" t="s">
        <v>43</v>
      </c>
      <c r="B27" s="13">
        <v>5074</v>
      </c>
      <c r="C27" s="24" t="s">
        <v>235</v>
      </c>
      <c r="D27" s="313"/>
      <c r="E27" s="326"/>
      <c r="F27" s="320"/>
      <c r="G27" s="321"/>
      <c r="H27" s="25">
        <v>38</v>
      </c>
      <c r="I27" s="25" t="e">
        <f>ROUND(H27/H35*J35,0)</f>
        <v>#VALUE!</v>
      </c>
      <c r="J27" s="26">
        <v>31</v>
      </c>
      <c r="K27" s="27" t="s">
        <v>8</v>
      </c>
    </row>
    <row r="28" spans="1:11" s="106" customFormat="1" ht="12">
      <c r="A28" s="102" t="s">
        <v>43</v>
      </c>
      <c r="B28" s="152">
        <v>6550</v>
      </c>
      <c r="C28" s="103" t="s">
        <v>236</v>
      </c>
      <c r="D28" s="313"/>
      <c r="E28" s="324" t="s">
        <v>198</v>
      </c>
      <c r="F28" s="320"/>
      <c r="G28" s="321"/>
      <c r="H28" s="107">
        <v>2335</v>
      </c>
      <c r="I28" s="104">
        <f>J25*2</f>
        <v>1830</v>
      </c>
      <c r="J28" s="151">
        <v>1830</v>
      </c>
      <c r="K28" s="105" t="s">
        <v>7</v>
      </c>
    </row>
    <row r="29" spans="1:11" s="110" customFormat="1" ht="12">
      <c r="A29" s="98" t="s">
        <v>43</v>
      </c>
      <c r="B29" s="98">
        <v>5075</v>
      </c>
      <c r="C29" s="99" t="s">
        <v>236</v>
      </c>
      <c r="D29" s="313"/>
      <c r="E29" s="325"/>
      <c r="F29" s="320"/>
      <c r="G29" s="321"/>
      <c r="H29" s="108">
        <v>2335</v>
      </c>
      <c r="I29" s="109">
        <f>J26*2</f>
        <v>1832</v>
      </c>
      <c r="J29" s="100">
        <v>1832</v>
      </c>
      <c r="K29" s="101" t="s">
        <v>7</v>
      </c>
    </row>
    <row r="30" spans="1:11" ht="12">
      <c r="A30" s="192" t="s">
        <v>43</v>
      </c>
      <c r="B30" s="192">
        <v>5076</v>
      </c>
      <c r="C30" s="24" t="s">
        <v>237</v>
      </c>
      <c r="D30" s="313"/>
      <c r="E30" s="326" t="s">
        <v>196</v>
      </c>
      <c r="F30" s="320"/>
      <c r="G30" s="321"/>
      <c r="H30" s="30">
        <v>77</v>
      </c>
      <c r="I30" s="25" t="e">
        <f>I27*2</f>
        <v>#VALUE!</v>
      </c>
      <c r="J30" s="26">
        <v>61</v>
      </c>
      <c r="K30" s="191" t="s">
        <v>8</v>
      </c>
    </row>
    <row r="31" spans="1:11" s="217" customFormat="1" ht="12">
      <c r="A31" s="212" t="s">
        <v>43</v>
      </c>
      <c r="B31" s="207">
        <v>5077</v>
      </c>
      <c r="C31" s="213" t="s">
        <v>238</v>
      </c>
      <c r="D31" s="313"/>
      <c r="E31" s="214" t="s">
        <v>199</v>
      </c>
      <c r="F31" s="320"/>
      <c r="G31" s="321"/>
      <c r="H31" s="215">
        <v>3704</v>
      </c>
      <c r="I31" s="216" t="e">
        <f>I25*3</f>
        <v>#REF!</v>
      </c>
      <c r="J31" s="26">
        <v>204</v>
      </c>
      <c r="K31" s="310" t="s">
        <v>90</v>
      </c>
    </row>
    <row r="32" spans="1:11" ht="12">
      <c r="A32" s="207" t="s">
        <v>43</v>
      </c>
      <c r="B32" s="207">
        <v>5078</v>
      </c>
      <c r="C32" s="24" t="s">
        <v>239</v>
      </c>
      <c r="D32" s="314"/>
      <c r="E32" s="154" t="s">
        <v>200</v>
      </c>
      <c r="F32" s="322"/>
      <c r="G32" s="323"/>
      <c r="H32" s="30">
        <v>122</v>
      </c>
      <c r="I32" s="25">
        <f>J27*3</f>
        <v>93</v>
      </c>
      <c r="J32" s="26">
        <v>204</v>
      </c>
      <c r="K32" s="311"/>
    </row>
    <row r="33" spans="1:11" ht="7.5" customHeight="1">
      <c r="A33" s="4"/>
      <c r="B33" s="4"/>
      <c r="C33" s="17"/>
      <c r="D33" s="5"/>
      <c r="E33" s="41"/>
      <c r="F33" s="16"/>
      <c r="G33" s="16"/>
      <c r="H33" s="22"/>
      <c r="I33" s="22"/>
      <c r="J33" s="42"/>
      <c r="K33" s="43"/>
    </row>
    <row r="34" spans="1:11" ht="18" customHeight="1">
      <c r="A34" s="44" t="s">
        <v>9</v>
      </c>
      <c r="B34" s="4"/>
      <c r="C34" s="17"/>
      <c r="D34" s="5"/>
      <c r="E34" s="41"/>
      <c r="F34" s="16"/>
      <c r="G34" s="16"/>
      <c r="H34" s="22"/>
      <c r="I34" s="22"/>
      <c r="J34" s="42"/>
      <c r="K34" s="43"/>
    </row>
    <row r="35" spans="1:11" ht="12">
      <c r="A35" s="327" t="s">
        <v>2</v>
      </c>
      <c r="B35" s="327"/>
      <c r="C35" s="337" t="s">
        <v>0</v>
      </c>
      <c r="D35" s="327" t="s">
        <v>1</v>
      </c>
      <c r="E35" s="327"/>
      <c r="F35" s="327"/>
      <c r="G35" s="327"/>
      <c r="H35" s="300" t="s">
        <v>11</v>
      </c>
      <c r="I35" s="300" t="s">
        <v>12</v>
      </c>
      <c r="J35" s="308" t="s">
        <v>6</v>
      </c>
      <c r="K35" s="300" t="s">
        <v>5</v>
      </c>
    </row>
    <row r="36" spans="1:11" ht="12">
      <c r="A36" s="13" t="s">
        <v>3</v>
      </c>
      <c r="B36" s="13" t="s">
        <v>4</v>
      </c>
      <c r="C36" s="337"/>
      <c r="D36" s="327"/>
      <c r="E36" s="327"/>
      <c r="F36" s="327"/>
      <c r="G36" s="327"/>
      <c r="H36" s="301"/>
      <c r="I36" s="301"/>
      <c r="J36" s="308"/>
      <c r="K36" s="301"/>
    </row>
    <row r="37" spans="1:11" s="106" customFormat="1" ht="12.75" customHeight="1">
      <c r="A37" s="102" t="s">
        <v>43</v>
      </c>
      <c r="B37" s="152">
        <v>1095</v>
      </c>
      <c r="C37" s="103" t="s">
        <v>203</v>
      </c>
      <c r="D37" s="312" t="s">
        <v>240</v>
      </c>
      <c r="E37" s="331" t="s">
        <v>197</v>
      </c>
      <c r="F37" s="318" t="s">
        <v>205</v>
      </c>
      <c r="G37" s="319"/>
      <c r="H37" s="104">
        <v>1168</v>
      </c>
      <c r="I37" s="104" t="e">
        <f>ROUND(H37/H45*J45,0)</f>
        <v>#DIV/0!</v>
      </c>
      <c r="J37" s="151">
        <v>822</v>
      </c>
      <c r="K37" s="105" t="s">
        <v>7</v>
      </c>
    </row>
    <row r="38" spans="1:11" s="118" customFormat="1" ht="13.5" customHeight="1">
      <c r="A38" s="96" t="s">
        <v>43</v>
      </c>
      <c r="B38" s="96">
        <v>3275</v>
      </c>
      <c r="C38" s="97" t="s">
        <v>203</v>
      </c>
      <c r="D38" s="313"/>
      <c r="E38" s="332"/>
      <c r="F38" s="320"/>
      <c r="G38" s="321"/>
      <c r="H38" s="125">
        <v>1168</v>
      </c>
      <c r="I38" s="125" t="e">
        <f>ROUND(H38/H46*J46,0)</f>
        <v>#DIV/0!</v>
      </c>
      <c r="J38" s="117">
        <v>823</v>
      </c>
      <c r="K38" s="126" t="s">
        <v>7</v>
      </c>
    </row>
    <row r="39" spans="1:11" ht="12">
      <c r="A39" s="13" t="s">
        <v>43</v>
      </c>
      <c r="B39" s="13">
        <v>3276</v>
      </c>
      <c r="C39" s="24" t="s">
        <v>19</v>
      </c>
      <c r="D39" s="313"/>
      <c r="E39" s="333"/>
      <c r="F39" s="320"/>
      <c r="G39" s="321"/>
      <c r="H39" s="25">
        <v>38</v>
      </c>
      <c r="I39" s="25" t="e">
        <f>ROUND(H39/H59*J59,0)</f>
        <v>#VALUE!</v>
      </c>
      <c r="J39" s="26">
        <v>27</v>
      </c>
      <c r="K39" s="27" t="s">
        <v>8</v>
      </c>
    </row>
    <row r="40" spans="1:11" s="106" customFormat="1" ht="12">
      <c r="A40" s="102" t="s">
        <v>43</v>
      </c>
      <c r="B40" s="152">
        <v>1096</v>
      </c>
      <c r="C40" s="103" t="s">
        <v>20</v>
      </c>
      <c r="D40" s="313"/>
      <c r="E40" s="331" t="s">
        <v>198</v>
      </c>
      <c r="F40" s="320"/>
      <c r="G40" s="321"/>
      <c r="H40" s="107">
        <v>2335</v>
      </c>
      <c r="I40" s="104">
        <f>J37*2</f>
        <v>1644</v>
      </c>
      <c r="J40" s="151">
        <v>1644</v>
      </c>
      <c r="K40" s="105" t="s">
        <v>7</v>
      </c>
    </row>
    <row r="41" spans="1:11" s="118" customFormat="1" ht="12">
      <c r="A41" s="96" t="s">
        <v>43</v>
      </c>
      <c r="B41" s="96">
        <v>3277</v>
      </c>
      <c r="C41" s="97" t="s">
        <v>20</v>
      </c>
      <c r="D41" s="313"/>
      <c r="E41" s="332"/>
      <c r="F41" s="320"/>
      <c r="G41" s="321"/>
      <c r="H41" s="127">
        <v>2335</v>
      </c>
      <c r="I41" s="125">
        <f>J38*2</f>
        <v>1646</v>
      </c>
      <c r="J41" s="117">
        <v>1645</v>
      </c>
      <c r="K41" s="126" t="s">
        <v>7</v>
      </c>
    </row>
    <row r="42" spans="1:11" ht="12">
      <c r="A42" s="13" t="s">
        <v>43</v>
      </c>
      <c r="B42" s="13">
        <v>3278</v>
      </c>
      <c r="C42" s="24" t="s">
        <v>21</v>
      </c>
      <c r="D42" s="313"/>
      <c r="E42" s="333" t="s">
        <v>196</v>
      </c>
      <c r="F42" s="320"/>
      <c r="G42" s="321"/>
      <c r="H42" s="30">
        <v>77</v>
      </c>
      <c r="I42" s="25" t="e">
        <f>I39*2</f>
        <v>#VALUE!</v>
      </c>
      <c r="J42" s="26">
        <v>55</v>
      </c>
      <c r="K42" s="27" t="s">
        <v>8</v>
      </c>
    </row>
    <row r="43" spans="1:11" ht="12">
      <c r="A43" s="168" t="s">
        <v>43</v>
      </c>
      <c r="B43" s="168">
        <v>3279</v>
      </c>
      <c r="C43" s="24" t="s">
        <v>22</v>
      </c>
      <c r="D43" s="313"/>
      <c r="E43" s="169" t="s">
        <v>199</v>
      </c>
      <c r="F43" s="320"/>
      <c r="G43" s="321"/>
      <c r="H43" s="30">
        <v>3704</v>
      </c>
      <c r="I43" s="25" t="e">
        <f>I37*3</f>
        <v>#DIV/0!</v>
      </c>
      <c r="J43" s="26">
        <v>188</v>
      </c>
      <c r="K43" s="310" t="s">
        <v>90</v>
      </c>
    </row>
    <row r="44" spans="1:11" ht="12">
      <c r="A44" s="168" t="s">
        <v>43</v>
      </c>
      <c r="B44" s="168">
        <v>3280</v>
      </c>
      <c r="C44" s="24" t="s">
        <v>23</v>
      </c>
      <c r="D44" s="314"/>
      <c r="E44" s="45" t="s">
        <v>200</v>
      </c>
      <c r="F44" s="322"/>
      <c r="G44" s="323"/>
      <c r="H44" s="30">
        <v>122</v>
      </c>
      <c r="I44" s="25">
        <f>J39*3</f>
        <v>81</v>
      </c>
      <c r="J44" s="26">
        <v>188</v>
      </c>
      <c r="K44" s="311"/>
    </row>
    <row r="45" spans="1:11" ht="8.25" customHeight="1">
      <c r="A45" s="4"/>
      <c r="B45" s="4"/>
      <c r="C45" s="17"/>
      <c r="D45" s="5"/>
      <c r="E45" s="41"/>
      <c r="F45" s="16"/>
      <c r="G45" s="16"/>
      <c r="H45" s="22"/>
      <c r="I45" s="22"/>
      <c r="J45" s="42"/>
      <c r="K45" s="43"/>
    </row>
    <row r="46" spans="1:11" ht="18" customHeight="1">
      <c r="A46" s="44" t="s">
        <v>224</v>
      </c>
      <c r="B46" s="4"/>
      <c r="C46" s="17"/>
      <c r="D46" s="5"/>
      <c r="E46" s="41"/>
      <c r="F46" s="16"/>
      <c r="G46" s="16"/>
      <c r="H46" s="22"/>
      <c r="I46" s="22"/>
      <c r="J46" s="42"/>
      <c r="K46" s="43"/>
    </row>
    <row r="47" spans="1:11" ht="13.5" customHeight="1">
      <c r="A47" s="327" t="s">
        <v>2</v>
      </c>
      <c r="B47" s="327"/>
      <c r="C47" s="337" t="s">
        <v>0</v>
      </c>
      <c r="D47" s="327" t="s">
        <v>1</v>
      </c>
      <c r="E47" s="327"/>
      <c r="F47" s="327"/>
      <c r="G47" s="327"/>
      <c r="H47" s="300" t="s">
        <v>11</v>
      </c>
      <c r="I47" s="300" t="s">
        <v>12</v>
      </c>
      <c r="J47" s="308" t="s">
        <v>6</v>
      </c>
      <c r="K47" s="300" t="s">
        <v>5</v>
      </c>
    </row>
    <row r="48" spans="1:11" ht="12">
      <c r="A48" s="13" t="s">
        <v>3</v>
      </c>
      <c r="B48" s="13" t="s">
        <v>4</v>
      </c>
      <c r="C48" s="337"/>
      <c r="D48" s="327"/>
      <c r="E48" s="327"/>
      <c r="F48" s="327"/>
      <c r="G48" s="327"/>
      <c r="H48" s="301"/>
      <c r="I48" s="301"/>
      <c r="J48" s="308"/>
      <c r="K48" s="301"/>
    </row>
    <row r="49" spans="1:11" s="106" customFormat="1" ht="13.5" customHeight="1">
      <c r="A49" s="102" t="s">
        <v>43</v>
      </c>
      <c r="B49" s="152">
        <v>1097</v>
      </c>
      <c r="C49" s="103" t="s">
        <v>204</v>
      </c>
      <c r="D49" s="312" t="s">
        <v>240</v>
      </c>
      <c r="E49" s="331" t="s">
        <v>197</v>
      </c>
      <c r="F49" s="318" t="s">
        <v>225</v>
      </c>
      <c r="G49" s="319"/>
      <c r="H49" s="104">
        <v>1168</v>
      </c>
      <c r="I49" s="104" t="e">
        <f>ROUND(H49/H58*J58,0)</f>
        <v>#DIV/0!</v>
      </c>
      <c r="J49" s="151">
        <v>822</v>
      </c>
      <c r="K49" s="105" t="s">
        <v>7</v>
      </c>
    </row>
    <row r="50" spans="1:11" s="118" customFormat="1" ht="13.5" customHeight="1">
      <c r="A50" s="96" t="s">
        <v>43</v>
      </c>
      <c r="B50" s="96">
        <v>3281</v>
      </c>
      <c r="C50" s="97" t="s">
        <v>204</v>
      </c>
      <c r="D50" s="313"/>
      <c r="E50" s="332"/>
      <c r="F50" s="320"/>
      <c r="G50" s="321"/>
      <c r="H50" s="125">
        <v>1168</v>
      </c>
      <c r="I50" s="125" t="e">
        <f>ROUND(H50/H59*J59,0)</f>
        <v>#VALUE!</v>
      </c>
      <c r="J50" s="117">
        <v>823</v>
      </c>
      <c r="K50" s="126" t="s">
        <v>7</v>
      </c>
    </row>
    <row r="51" spans="1:11" ht="12">
      <c r="A51" s="13" t="s">
        <v>43</v>
      </c>
      <c r="B51" s="13">
        <v>3282</v>
      </c>
      <c r="C51" s="24" t="s">
        <v>24</v>
      </c>
      <c r="D51" s="313"/>
      <c r="E51" s="333"/>
      <c r="F51" s="320"/>
      <c r="G51" s="321"/>
      <c r="H51" s="25">
        <v>38</v>
      </c>
      <c r="I51" s="25">
        <f>ROUND(H51/H71*J71,0)</f>
        <v>12</v>
      </c>
      <c r="J51" s="26">
        <v>27</v>
      </c>
      <c r="K51" s="27" t="s">
        <v>8</v>
      </c>
    </row>
    <row r="52" spans="1:11" s="106" customFormat="1" ht="12">
      <c r="A52" s="102" t="s">
        <v>43</v>
      </c>
      <c r="B52" s="152">
        <v>1098</v>
      </c>
      <c r="C52" s="103" t="s">
        <v>25</v>
      </c>
      <c r="D52" s="313"/>
      <c r="E52" s="331" t="s">
        <v>198</v>
      </c>
      <c r="F52" s="320"/>
      <c r="G52" s="321"/>
      <c r="H52" s="107">
        <v>2335</v>
      </c>
      <c r="I52" s="104">
        <f>J49*2</f>
        <v>1644</v>
      </c>
      <c r="J52" s="151">
        <v>1644</v>
      </c>
      <c r="K52" s="105" t="s">
        <v>7</v>
      </c>
    </row>
    <row r="53" spans="1:11" s="118" customFormat="1" ht="12">
      <c r="A53" s="96" t="s">
        <v>43</v>
      </c>
      <c r="B53" s="96">
        <v>3283</v>
      </c>
      <c r="C53" s="97" t="s">
        <v>25</v>
      </c>
      <c r="D53" s="313"/>
      <c r="E53" s="332"/>
      <c r="F53" s="320"/>
      <c r="G53" s="321"/>
      <c r="H53" s="127">
        <v>2335</v>
      </c>
      <c r="I53" s="125">
        <f>J50*2</f>
        <v>1646</v>
      </c>
      <c r="J53" s="117">
        <v>1645</v>
      </c>
      <c r="K53" s="126" t="s">
        <v>7</v>
      </c>
    </row>
    <row r="54" spans="1:11" ht="12">
      <c r="A54" s="13" t="s">
        <v>43</v>
      </c>
      <c r="B54" s="13">
        <v>3284</v>
      </c>
      <c r="C54" s="24" t="s">
        <v>26</v>
      </c>
      <c r="D54" s="313"/>
      <c r="E54" s="333" t="s">
        <v>196</v>
      </c>
      <c r="F54" s="320"/>
      <c r="G54" s="321"/>
      <c r="H54" s="30">
        <v>77</v>
      </c>
      <c r="I54" s="25">
        <f>I51*2</f>
        <v>24</v>
      </c>
      <c r="J54" s="26">
        <v>55</v>
      </c>
      <c r="K54" s="27" t="s">
        <v>8</v>
      </c>
    </row>
    <row r="55" spans="1:11" ht="12">
      <c r="A55" s="168" t="s">
        <v>43</v>
      </c>
      <c r="B55" s="168">
        <v>3285</v>
      </c>
      <c r="C55" s="24" t="s">
        <v>27</v>
      </c>
      <c r="D55" s="313"/>
      <c r="E55" s="169" t="s">
        <v>199</v>
      </c>
      <c r="F55" s="320"/>
      <c r="G55" s="321"/>
      <c r="H55" s="30">
        <v>3704</v>
      </c>
      <c r="I55" s="25" t="e">
        <f>I49*3</f>
        <v>#DIV/0!</v>
      </c>
      <c r="J55" s="26">
        <v>188</v>
      </c>
      <c r="K55" s="310" t="s">
        <v>90</v>
      </c>
    </row>
    <row r="56" spans="1:11" ht="12">
      <c r="A56" s="168" t="s">
        <v>43</v>
      </c>
      <c r="B56" s="168">
        <v>3286</v>
      </c>
      <c r="C56" s="24" t="s">
        <v>28</v>
      </c>
      <c r="D56" s="314"/>
      <c r="E56" s="45" t="s">
        <v>200</v>
      </c>
      <c r="F56" s="322"/>
      <c r="G56" s="323"/>
      <c r="H56" s="30">
        <v>122</v>
      </c>
      <c r="I56" s="25">
        <f>J51*3</f>
        <v>81</v>
      </c>
      <c r="J56" s="26">
        <v>188</v>
      </c>
      <c r="K56" s="311"/>
    </row>
    <row r="57" spans="1:11" ht="12">
      <c r="A57" s="4"/>
      <c r="B57" s="4"/>
      <c r="C57" s="17"/>
      <c r="D57" s="5"/>
      <c r="E57" s="41"/>
      <c r="F57" s="16"/>
      <c r="G57" s="16"/>
      <c r="H57" s="22"/>
      <c r="I57" s="22"/>
      <c r="J57" s="42"/>
      <c r="K57" s="43"/>
    </row>
    <row r="58" spans="1:13" ht="18.75">
      <c r="A58" s="2" t="s">
        <v>45</v>
      </c>
      <c r="B58" s="16"/>
      <c r="C58" s="17"/>
      <c r="D58" s="5"/>
      <c r="E58" s="18"/>
      <c r="F58" s="19"/>
      <c r="G58" s="19"/>
      <c r="H58" s="20"/>
      <c r="I58" s="20"/>
      <c r="J58" s="20"/>
      <c r="K58" s="21"/>
      <c r="L58" s="22"/>
      <c r="M58" s="23"/>
    </row>
    <row r="59" spans="1:11" ht="13.5" customHeight="1">
      <c r="A59" s="327" t="s">
        <v>2</v>
      </c>
      <c r="B59" s="327"/>
      <c r="C59" s="337" t="s">
        <v>0</v>
      </c>
      <c r="D59" s="327" t="s">
        <v>1</v>
      </c>
      <c r="E59" s="327"/>
      <c r="F59" s="327"/>
      <c r="G59" s="327"/>
      <c r="H59" s="300" t="s">
        <v>11</v>
      </c>
      <c r="I59" s="300" t="s">
        <v>12</v>
      </c>
      <c r="J59" s="308" t="s">
        <v>6</v>
      </c>
      <c r="K59" s="300" t="s">
        <v>5</v>
      </c>
    </row>
    <row r="60" spans="1:11" ht="12">
      <c r="A60" s="13" t="s">
        <v>3</v>
      </c>
      <c r="B60" s="13" t="s">
        <v>4</v>
      </c>
      <c r="C60" s="337"/>
      <c r="D60" s="327"/>
      <c r="E60" s="327"/>
      <c r="F60" s="327"/>
      <c r="G60" s="327"/>
      <c r="H60" s="301"/>
      <c r="I60" s="301"/>
      <c r="J60" s="308"/>
      <c r="K60" s="301"/>
    </row>
    <row r="61" spans="1:11" s="106" customFormat="1" ht="13.5" customHeight="1">
      <c r="A61" s="102" t="s">
        <v>43</v>
      </c>
      <c r="B61" s="152">
        <v>1099</v>
      </c>
      <c r="C61" s="103" t="s">
        <v>13</v>
      </c>
      <c r="D61" s="312" t="s">
        <v>240</v>
      </c>
      <c r="E61" s="324" t="s">
        <v>197</v>
      </c>
      <c r="F61" s="302"/>
      <c r="G61" s="303"/>
      <c r="H61" s="104">
        <v>1168</v>
      </c>
      <c r="I61" s="104" t="e">
        <f>ROUND(H61/#REF!*#REF!,0)</f>
        <v>#REF!</v>
      </c>
      <c r="J61" s="151">
        <v>1174</v>
      </c>
      <c r="K61" s="105" t="s">
        <v>7</v>
      </c>
    </row>
    <row r="62" spans="1:11" s="118" customFormat="1" ht="13.5" customHeight="1">
      <c r="A62" s="96" t="s">
        <v>43</v>
      </c>
      <c r="B62" s="96">
        <v>3287</v>
      </c>
      <c r="C62" s="97" t="s">
        <v>13</v>
      </c>
      <c r="D62" s="313"/>
      <c r="E62" s="325"/>
      <c r="F62" s="304"/>
      <c r="G62" s="305"/>
      <c r="H62" s="125">
        <v>1168</v>
      </c>
      <c r="I62" s="125" t="e">
        <f>ROUND(H62/#REF!*#REF!,0)</f>
        <v>#REF!</v>
      </c>
      <c r="J62" s="100">
        <v>1175</v>
      </c>
      <c r="K62" s="126" t="s">
        <v>7</v>
      </c>
    </row>
    <row r="63" spans="1:11" ht="12">
      <c r="A63" s="13" t="s">
        <v>43</v>
      </c>
      <c r="B63" s="13">
        <v>3288</v>
      </c>
      <c r="C63" s="24" t="s">
        <v>14</v>
      </c>
      <c r="D63" s="313"/>
      <c r="E63" s="326"/>
      <c r="F63" s="304"/>
      <c r="G63" s="305"/>
      <c r="H63" s="25">
        <v>38</v>
      </c>
      <c r="I63" s="25">
        <f>ROUND(H63/H71*J71,0)</f>
        <v>12</v>
      </c>
      <c r="J63" s="26">
        <v>39</v>
      </c>
      <c r="K63" s="27" t="s">
        <v>8</v>
      </c>
    </row>
    <row r="64" spans="1:11" s="106" customFormat="1" ht="12">
      <c r="A64" s="102" t="s">
        <v>43</v>
      </c>
      <c r="B64" s="152">
        <v>1100</v>
      </c>
      <c r="C64" s="103" t="s">
        <v>15</v>
      </c>
      <c r="D64" s="313"/>
      <c r="E64" s="324" t="s">
        <v>198</v>
      </c>
      <c r="F64" s="302"/>
      <c r="G64" s="303"/>
      <c r="H64" s="107">
        <v>2335</v>
      </c>
      <c r="I64" s="104">
        <f>J61*2</f>
        <v>2348</v>
      </c>
      <c r="J64" s="151">
        <v>2348</v>
      </c>
      <c r="K64" s="105" t="s">
        <v>7</v>
      </c>
    </row>
    <row r="65" spans="1:11" s="118" customFormat="1" ht="12">
      <c r="A65" s="96" t="s">
        <v>43</v>
      </c>
      <c r="B65" s="96">
        <v>3289</v>
      </c>
      <c r="C65" s="97" t="s">
        <v>15</v>
      </c>
      <c r="D65" s="313"/>
      <c r="E65" s="325"/>
      <c r="F65" s="304"/>
      <c r="G65" s="305"/>
      <c r="H65" s="127">
        <v>2335</v>
      </c>
      <c r="I65" s="125">
        <f>J62*2</f>
        <v>2350</v>
      </c>
      <c r="J65" s="100">
        <v>2350</v>
      </c>
      <c r="K65" s="126" t="s">
        <v>7</v>
      </c>
    </row>
    <row r="66" spans="1:11" ht="12">
      <c r="A66" s="13" t="s">
        <v>43</v>
      </c>
      <c r="B66" s="13">
        <v>3290</v>
      </c>
      <c r="C66" s="24" t="s">
        <v>16</v>
      </c>
      <c r="D66" s="313"/>
      <c r="E66" s="326" t="s">
        <v>196</v>
      </c>
      <c r="F66" s="335"/>
      <c r="G66" s="336"/>
      <c r="H66" s="30">
        <v>77</v>
      </c>
      <c r="I66" s="25">
        <f>I63*2</f>
        <v>24</v>
      </c>
      <c r="J66" s="26">
        <v>79</v>
      </c>
      <c r="K66" s="27" t="s">
        <v>8</v>
      </c>
    </row>
    <row r="67" spans="1:11" s="106" customFormat="1" ht="12">
      <c r="A67" s="102" t="s">
        <v>43</v>
      </c>
      <c r="B67" s="152">
        <v>1101</v>
      </c>
      <c r="C67" s="103" t="s">
        <v>17</v>
      </c>
      <c r="D67" s="313"/>
      <c r="E67" s="120" t="s">
        <v>199</v>
      </c>
      <c r="F67" s="339"/>
      <c r="G67" s="340"/>
      <c r="H67" s="107">
        <v>3704</v>
      </c>
      <c r="I67" s="104" t="e">
        <f>I61*3</f>
        <v>#REF!</v>
      </c>
      <c r="J67" s="151">
        <v>268</v>
      </c>
      <c r="K67" s="310" t="s">
        <v>90</v>
      </c>
    </row>
    <row r="68" spans="1:11" s="118" customFormat="1" ht="12">
      <c r="A68" s="96" t="s">
        <v>43</v>
      </c>
      <c r="B68" s="96">
        <v>3291</v>
      </c>
      <c r="C68" s="97" t="s">
        <v>17</v>
      </c>
      <c r="D68" s="313"/>
      <c r="E68" s="130" t="s">
        <v>199</v>
      </c>
      <c r="F68" s="345"/>
      <c r="G68" s="346"/>
      <c r="H68" s="127">
        <v>3704</v>
      </c>
      <c r="I68" s="125" t="e">
        <f>I62*3</f>
        <v>#REF!</v>
      </c>
      <c r="J68" s="100">
        <v>269</v>
      </c>
      <c r="K68" s="338"/>
    </row>
    <row r="69" spans="1:11" s="106" customFormat="1" ht="12">
      <c r="A69" s="102" t="s">
        <v>43</v>
      </c>
      <c r="B69" s="152">
        <v>1102</v>
      </c>
      <c r="C69" s="103" t="s">
        <v>18</v>
      </c>
      <c r="D69" s="313"/>
      <c r="E69" s="120" t="s">
        <v>200</v>
      </c>
      <c r="F69" s="339"/>
      <c r="G69" s="340"/>
      <c r="H69" s="107">
        <v>122</v>
      </c>
      <c r="I69" s="104">
        <f>J62*3</f>
        <v>3525</v>
      </c>
      <c r="J69" s="151">
        <v>268</v>
      </c>
      <c r="K69" s="338"/>
    </row>
    <row r="70" spans="1:11" s="118" customFormat="1" ht="12">
      <c r="A70" s="96" t="s">
        <v>43</v>
      </c>
      <c r="B70" s="96">
        <v>3292</v>
      </c>
      <c r="C70" s="97" t="s">
        <v>18</v>
      </c>
      <c r="D70" s="314"/>
      <c r="E70" s="130" t="s">
        <v>200</v>
      </c>
      <c r="F70" s="345"/>
      <c r="G70" s="346"/>
      <c r="H70" s="127">
        <v>122</v>
      </c>
      <c r="I70" s="125">
        <f>J63*3</f>
        <v>117</v>
      </c>
      <c r="J70" s="100">
        <v>269</v>
      </c>
      <c r="K70" s="311"/>
    </row>
    <row r="71" spans="1:11" ht="14.25" customHeight="1">
      <c r="A71" s="13" t="s">
        <v>43</v>
      </c>
      <c r="B71" s="13">
        <v>3295</v>
      </c>
      <c r="C71" s="24" t="s">
        <v>249</v>
      </c>
      <c r="D71" s="334" t="s">
        <v>253</v>
      </c>
      <c r="E71" s="32" t="s">
        <v>201</v>
      </c>
      <c r="F71" s="306"/>
      <c r="G71" s="307"/>
      <c r="H71" s="30">
        <v>270</v>
      </c>
      <c r="I71" s="30">
        <v>190</v>
      </c>
      <c r="J71" s="26">
        <v>88</v>
      </c>
      <c r="K71" s="310" t="s">
        <v>7</v>
      </c>
    </row>
    <row r="72" spans="1:11" ht="13.5" customHeight="1">
      <c r="A72" s="161" t="s">
        <v>43</v>
      </c>
      <c r="B72" s="161">
        <v>3296</v>
      </c>
      <c r="C72" s="24" t="s">
        <v>250</v>
      </c>
      <c r="D72" s="334"/>
      <c r="E72" s="153" t="s">
        <v>202</v>
      </c>
      <c r="F72" s="306"/>
      <c r="G72" s="307"/>
      <c r="H72" s="30">
        <v>285</v>
      </c>
      <c r="I72" s="30">
        <v>190</v>
      </c>
      <c r="J72" s="26">
        <v>176</v>
      </c>
      <c r="K72" s="338"/>
    </row>
    <row r="73" spans="1:11" ht="13.5" customHeight="1">
      <c r="A73" s="161" t="s">
        <v>43</v>
      </c>
      <c r="B73" s="161">
        <v>3825</v>
      </c>
      <c r="C73" s="24" t="s">
        <v>251</v>
      </c>
      <c r="D73" s="334"/>
      <c r="E73" s="160" t="s">
        <v>201</v>
      </c>
      <c r="F73" s="306"/>
      <c r="G73" s="307"/>
      <c r="H73" s="22"/>
      <c r="I73" s="22"/>
      <c r="J73" s="26">
        <v>72</v>
      </c>
      <c r="K73" s="338"/>
    </row>
    <row r="74" spans="1:11" ht="13.5" customHeight="1">
      <c r="A74" s="161" t="s">
        <v>43</v>
      </c>
      <c r="B74" s="161">
        <v>3826</v>
      </c>
      <c r="C74" s="24" t="s">
        <v>252</v>
      </c>
      <c r="D74" s="334"/>
      <c r="E74" s="153" t="s">
        <v>202</v>
      </c>
      <c r="F74" s="306"/>
      <c r="G74" s="307"/>
      <c r="H74" s="22"/>
      <c r="I74" s="22"/>
      <c r="J74" s="26">
        <v>144</v>
      </c>
      <c r="K74" s="311"/>
    </row>
    <row r="75" spans="1:11" s="39" customFormat="1" ht="10.5" customHeight="1">
      <c r="A75" s="14"/>
      <c r="B75" s="14"/>
      <c r="C75" s="33"/>
      <c r="D75" s="15"/>
      <c r="E75" s="34"/>
      <c r="F75" s="35"/>
      <c r="G75" s="35"/>
      <c r="H75" s="36"/>
      <c r="I75" s="36"/>
      <c r="J75" s="37"/>
      <c r="K75" s="38"/>
    </row>
    <row r="76" spans="1:11" s="39" customFormat="1" ht="18" customHeight="1">
      <c r="A76" s="40" t="s">
        <v>232</v>
      </c>
      <c r="B76" s="14"/>
      <c r="C76" s="33"/>
      <c r="D76" s="15"/>
      <c r="E76" s="34"/>
      <c r="F76" s="35"/>
      <c r="G76" s="35"/>
      <c r="H76" s="36"/>
      <c r="I76" s="36"/>
      <c r="J76" s="37"/>
      <c r="K76" s="38"/>
    </row>
    <row r="77" spans="1:11" ht="13.5" customHeight="1">
      <c r="A77" s="327" t="s">
        <v>2</v>
      </c>
      <c r="B77" s="327"/>
      <c r="C77" s="337" t="s">
        <v>0</v>
      </c>
      <c r="D77" s="327" t="s">
        <v>1</v>
      </c>
      <c r="E77" s="327"/>
      <c r="F77" s="327"/>
      <c r="G77" s="327"/>
      <c r="H77" s="300" t="s">
        <v>11</v>
      </c>
      <c r="I77" s="300" t="s">
        <v>12</v>
      </c>
      <c r="J77" s="308" t="s">
        <v>6</v>
      </c>
      <c r="K77" s="300" t="s">
        <v>5</v>
      </c>
    </row>
    <row r="78" spans="1:11" ht="12">
      <c r="A78" s="13" t="s">
        <v>3</v>
      </c>
      <c r="B78" s="13" t="s">
        <v>4</v>
      </c>
      <c r="C78" s="337"/>
      <c r="D78" s="327"/>
      <c r="E78" s="327"/>
      <c r="F78" s="327"/>
      <c r="G78" s="327"/>
      <c r="H78" s="301"/>
      <c r="I78" s="301"/>
      <c r="J78" s="308"/>
      <c r="K78" s="301"/>
    </row>
    <row r="79" spans="1:11" s="106" customFormat="1" ht="13.5" customHeight="1">
      <c r="A79" s="102" t="s">
        <v>43</v>
      </c>
      <c r="B79" s="152">
        <v>6554</v>
      </c>
      <c r="C79" s="103" t="s">
        <v>234</v>
      </c>
      <c r="D79" s="312" t="s">
        <v>240</v>
      </c>
      <c r="E79" s="324" t="s">
        <v>197</v>
      </c>
      <c r="F79" s="318" t="s">
        <v>233</v>
      </c>
      <c r="G79" s="319"/>
      <c r="H79" s="104">
        <v>1168</v>
      </c>
      <c r="I79" s="104" t="e">
        <f>ROUND(H79/#REF!*#REF!,0)</f>
        <v>#REF!</v>
      </c>
      <c r="J79" s="151">
        <v>915</v>
      </c>
      <c r="K79" s="105" t="s">
        <v>7</v>
      </c>
    </row>
    <row r="80" spans="1:11" s="118" customFormat="1" ht="13.5" customHeight="1">
      <c r="A80" s="96" t="s">
        <v>43</v>
      </c>
      <c r="B80" s="96">
        <v>5079</v>
      </c>
      <c r="C80" s="97" t="s">
        <v>234</v>
      </c>
      <c r="D80" s="313"/>
      <c r="E80" s="325"/>
      <c r="F80" s="320"/>
      <c r="G80" s="321"/>
      <c r="H80" s="125"/>
      <c r="I80" s="125"/>
      <c r="J80" s="100">
        <v>916</v>
      </c>
      <c r="K80" s="126" t="s">
        <v>7</v>
      </c>
    </row>
    <row r="81" spans="1:11" ht="12">
      <c r="A81" s="13" t="s">
        <v>43</v>
      </c>
      <c r="B81" s="13">
        <v>5080</v>
      </c>
      <c r="C81" s="24" t="s">
        <v>235</v>
      </c>
      <c r="D81" s="313"/>
      <c r="E81" s="326"/>
      <c r="F81" s="320"/>
      <c r="G81" s="321"/>
      <c r="H81" s="25">
        <v>38</v>
      </c>
      <c r="I81" s="25" t="e">
        <f>ROUND(H81/H89*J89,0)</f>
        <v>#VALUE!</v>
      </c>
      <c r="J81" s="26">
        <v>31</v>
      </c>
      <c r="K81" s="27" t="s">
        <v>8</v>
      </c>
    </row>
    <row r="82" spans="1:11" s="106" customFormat="1" ht="12">
      <c r="A82" s="102" t="s">
        <v>43</v>
      </c>
      <c r="B82" s="152">
        <v>6555</v>
      </c>
      <c r="C82" s="103" t="s">
        <v>236</v>
      </c>
      <c r="D82" s="313"/>
      <c r="E82" s="324" t="s">
        <v>198</v>
      </c>
      <c r="F82" s="320"/>
      <c r="G82" s="321"/>
      <c r="H82" s="107">
        <v>2335</v>
      </c>
      <c r="I82" s="104">
        <f>J79*2</f>
        <v>1830</v>
      </c>
      <c r="J82" s="151">
        <v>1830</v>
      </c>
      <c r="K82" s="105" t="s">
        <v>7</v>
      </c>
    </row>
    <row r="83" spans="1:11" s="118" customFormat="1" ht="12">
      <c r="A83" s="96" t="s">
        <v>43</v>
      </c>
      <c r="B83" s="96">
        <v>5081</v>
      </c>
      <c r="C83" s="97" t="s">
        <v>236</v>
      </c>
      <c r="D83" s="313"/>
      <c r="E83" s="325"/>
      <c r="F83" s="320"/>
      <c r="G83" s="321"/>
      <c r="H83" s="127"/>
      <c r="I83" s="125"/>
      <c r="J83" s="100">
        <v>1832</v>
      </c>
      <c r="K83" s="126" t="s">
        <v>7</v>
      </c>
    </row>
    <row r="84" spans="1:11" ht="12">
      <c r="A84" s="192" t="s">
        <v>43</v>
      </c>
      <c r="B84" s="192">
        <v>5082</v>
      </c>
      <c r="C84" s="24" t="s">
        <v>237</v>
      </c>
      <c r="D84" s="313"/>
      <c r="E84" s="326" t="s">
        <v>196</v>
      </c>
      <c r="F84" s="320"/>
      <c r="G84" s="321"/>
      <c r="H84" s="30">
        <v>77</v>
      </c>
      <c r="I84" s="25" t="e">
        <f>I81*2</f>
        <v>#VALUE!</v>
      </c>
      <c r="J84" s="26">
        <v>61</v>
      </c>
      <c r="K84" s="191" t="s">
        <v>8</v>
      </c>
    </row>
    <row r="85" spans="1:11" s="217" customFormat="1" ht="12">
      <c r="A85" s="212" t="s">
        <v>43</v>
      </c>
      <c r="B85" s="207">
        <v>5083</v>
      </c>
      <c r="C85" s="213" t="s">
        <v>238</v>
      </c>
      <c r="D85" s="313"/>
      <c r="E85" s="214" t="s">
        <v>199</v>
      </c>
      <c r="F85" s="320"/>
      <c r="G85" s="321"/>
      <c r="H85" s="215">
        <v>3704</v>
      </c>
      <c r="I85" s="216" t="e">
        <f>I79*3</f>
        <v>#REF!</v>
      </c>
      <c r="J85" s="26">
        <v>204</v>
      </c>
      <c r="K85" s="310" t="s">
        <v>90</v>
      </c>
    </row>
    <row r="86" spans="1:11" ht="12">
      <c r="A86" s="192" t="s">
        <v>43</v>
      </c>
      <c r="B86" s="192">
        <v>5084</v>
      </c>
      <c r="C86" s="24" t="s">
        <v>239</v>
      </c>
      <c r="D86" s="314"/>
      <c r="E86" s="154" t="s">
        <v>200</v>
      </c>
      <c r="F86" s="322"/>
      <c r="G86" s="323"/>
      <c r="H86" s="30">
        <v>122</v>
      </c>
      <c r="I86" s="25">
        <f>J81*3</f>
        <v>93</v>
      </c>
      <c r="J86" s="26">
        <v>204</v>
      </c>
      <c r="K86" s="311"/>
    </row>
    <row r="87" spans="1:11" ht="12">
      <c r="A87" s="4"/>
      <c r="B87" s="4"/>
      <c r="C87" s="17"/>
      <c r="D87" s="5"/>
      <c r="E87" s="5"/>
      <c r="F87" s="16"/>
      <c r="G87" s="16"/>
      <c r="H87" s="22"/>
      <c r="I87" s="22"/>
      <c r="J87" s="42"/>
      <c r="K87" s="43"/>
    </row>
    <row r="88" spans="1:11" ht="18" customHeight="1">
      <c r="A88" s="44" t="s">
        <v>9</v>
      </c>
      <c r="B88" s="4"/>
      <c r="C88" s="17"/>
      <c r="D88" s="5"/>
      <c r="E88" s="41"/>
      <c r="F88" s="16"/>
      <c r="G88" s="16"/>
      <c r="H88" s="22"/>
      <c r="I88" s="22"/>
      <c r="J88" s="42"/>
      <c r="K88" s="43"/>
    </row>
    <row r="89" spans="1:11" ht="13.5" customHeight="1">
      <c r="A89" s="327" t="s">
        <v>2</v>
      </c>
      <c r="B89" s="327"/>
      <c r="C89" s="337" t="s">
        <v>0</v>
      </c>
      <c r="D89" s="327" t="s">
        <v>1</v>
      </c>
      <c r="E89" s="327"/>
      <c r="F89" s="327"/>
      <c r="G89" s="327"/>
      <c r="H89" s="300" t="s">
        <v>11</v>
      </c>
      <c r="I89" s="300" t="s">
        <v>12</v>
      </c>
      <c r="J89" s="308" t="s">
        <v>6</v>
      </c>
      <c r="K89" s="300" t="s">
        <v>5</v>
      </c>
    </row>
    <row r="90" spans="1:11" ht="12">
      <c r="A90" s="13" t="s">
        <v>3</v>
      </c>
      <c r="B90" s="13" t="s">
        <v>4</v>
      </c>
      <c r="C90" s="337"/>
      <c r="D90" s="327"/>
      <c r="E90" s="327"/>
      <c r="F90" s="327"/>
      <c r="G90" s="327"/>
      <c r="H90" s="301"/>
      <c r="I90" s="301"/>
      <c r="J90" s="308"/>
      <c r="K90" s="301"/>
    </row>
    <row r="91" spans="1:11" s="106" customFormat="1" ht="13.5" customHeight="1">
      <c r="A91" s="102" t="s">
        <v>43</v>
      </c>
      <c r="B91" s="152">
        <v>1103</v>
      </c>
      <c r="C91" s="103" t="s">
        <v>203</v>
      </c>
      <c r="D91" s="312" t="s">
        <v>240</v>
      </c>
      <c r="E91" s="331" t="s">
        <v>197</v>
      </c>
      <c r="F91" s="318" t="s">
        <v>205</v>
      </c>
      <c r="G91" s="319"/>
      <c r="H91" s="104">
        <v>1168</v>
      </c>
      <c r="I91" s="104" t="e">
        <f>ROUND(H91/H99*J99,0)</f>
        <v>#DIV/0!</v>
      </c>
      <c r="J91" s="151">
        <v>822</v>
      </c>
      <c r="K91" s="105" t="s">
        <v>7</v>
      </c>
    </row>
    <row r="92" spans="1:11" s="118" customFormat="1" ht="13.5" customHeight="1">
      <c r="A92" s="96" t="s">
        <v>43</v>
      </c>
      <c r="B92" s="96">
        <v>3297</v>
      </c>
      <c r="C92" s="97" t="s">
        <v>203</v>
      </c>
      <c r="D92" s="313"/>
      <c r="E92" s="332"/>
      <c r="F92" s="320"/>
      <c r="G92" s="321"/>
      <c r="H92" s="125"/>
      <c r="I92" s="125"/>
      <c r="J92" s="117">
        <v>823</v>
      </c>
      <c r="K92" s="126" t="s">
        <v>7</v>
      </c>
    </row>
    <row r="93" spans="1:11" ht="12">
      <c r="A93" s="13" t="s">
        <v>43</v>
      </c>
      <c r="B93" s="13">
        <v>3298</v>
      </c>
      <c r="C93" s="24" t="s">
        <v>19</v>
      </c>
      <c r="D93" s="313"/>
      <c r="E93" s="333"/>
      <c r="F93" s="320"/>
      <c r="G93" s="321"/>
      <c r="H93" s="25">
        <v>38</v>
      </c>
      <c r="I93" s="25" t="e">
        <f>ROUND(H93/#REF!*#REF!,0)</f>
        <v>#REF!</v>
      </c>
      <c r="J93" s="26">
        <v>27</v>
      </c>
      <c r="K93" s="27" t="s">
        <v>8</v>
      </c>
    </row>
    <row r="94" spans="1:11" s="106" customFormat="1" ht="12">
      <c r="A94" s="102" t="s">
        <v>43</v>
      </c>
      <c r="B94" s="152">
        <v>1104</v>
      </c>
      <c r="C94" s="103" t="s">
        <v>20</v>
      </c>
      <c r="D94" s="313"/>
      <c r="E94" s="331" t="s">
        <v>198</v>
      </c>
      <c r="F94" s="320"/>
      <c r="G94" s="321"/>
      <c r="H94" s="107">
        <v>2335</v>
      </c>
      <c r="I94" s="104">
        <f>J91*2</f>
        <v>1644</v>
      </c>
      <c r="J94" s="151">
        <v>1644</v>
      </c>
      <c r="K94" s="105" t="s">
        <v>7</v>
      </c>
    </row>
    <row r="95" spans="1:11" s="118" customFormat="1" ht="12">
      <c r="A95" s="96" t="s">
        <v>43</v>
      </c>
      <c r="B95" s="96">
        <v>3299</v>
      </c>
      <c r="C95" s="97" t="s">
        <v>20</v>
      </c>
      <c r="D95" s="313"/>
      <c r="E95" s="332"/>
      <c r="F95" s="320"/>
      <c r="G95" s="321"/>
      <c r="H95" s="127"/>
      <c r="I95" s="125"/>
      <c r="J95" s="117">
        <v>1645</v>
      </c>
      <c r="K95" s="126" t="s">
        <v>7</v>
      </c>
    </row>
    <row r="96" spans="1:11" ht="12">
      <c r="A96" s="13" t="s">
        <v>43</v>
      </c>
      <c r="B96" s="13">
        <v>3300</v>
      </c>
      <c r="C96" s="24" t="s">
        <v>21</v>
      </c>
      <c r="D96" s="313"/>
      <c r="E96" s="333" t="s">
        <v>196</v>
      </c>
      <c r="F96" s="320"/>
      <c r="G96" s="321"/>
      <c r="H96" s="30">
        <v>77</v>
      </c>
      <c r="I96" s="25" t="e">
        <f>I93*2</f>
        <v>#REF!</v>
      </c>
      <c r="J96" s="26">
        <v>55</v>
      </c>
      <c r="K96" s="27" t="s">
        <v>8</v>
      </c>
    </row>
    <row r="97" spans="1:11" ht="12">
      <c r="A97" s="168" t="s">
        <v>43</v>
      </c>
      <c r="B97" s="168">
        <v>3301</v>
      </c>
      <c r="C97" s="24" t="s">
        <v>22</v>
      </c>
      <c r="D97" s="313"/>
      <c r="E97" s="169" t="s">
        <v>199</v>
      </c>
      <c r="F97" s="320"/>
      <c r="G97" s="321"/>
      <c r="H97" s="30">
        <v>3704</v>
      </c>
      <c r="I97" s="25" t="e">
        <f>I91*3</f>
        <v>#DIV/0!</v>
      </c>
      <c r="J97" s="26">
        <v>188</v>
      </c>
      <c r="K97" s="310" t="s">
        <v>90</v>
      </c>
    </row>
    <row r="98" spans="1:11" ht="12">
      <c r="A98" s="168" t="s">
        <v>43</v>
      </c>
      <c r="B98" s="168">
        <v>3302</v>
      </c>
      <c r="C98" s="24" t="s">
        <v>23</v>
      </c>
      <c r="D98" s="314"/>
      <c r="E98" s="45" t="s">
        <v>200</v>
      </c>
      <c r="F98" s="322"/>
      <c r="G98" s="323"/>
      <c r="H98" s="30">
        <v>122</v>
      </c>
      <c r="I98" s="25">
        <f>J93*3</f>
        <v>81</v>
      </c>
      <c r="J98" s="26">
        <v>188</v>
      </c>
      <c r="K98" s="311"/>
    </row>
    <row r="99" spans="1:11" ht="12" customHeight="1">
      <c r="A99" s="4"/>
      <c r="B99" s="4"/>
      <c r="C99" s="17"/>
      <c r="D99" s="5"/>
      <c r="E99" s="41"/>
      <c r="F99" s="16"/>
      <c r="G99" s="16"/>
      <c r="H99" s="22"/>
      <c r="I99" s="22"/>
      <c r="J99" s="42"/>
      <c r="K99" s="43"/>
    </row>
    <row r="100" spans="1:11" ht="18" customHeight="1">
      <c r="A100" s="44" t="s">
        <v>224</v>
      </c>
      <c r="B100" s="4"/>
      <c r="C100" s="17"/>
      <c r="D100" s="5"/>
      <c r="E100" s="41"/>
      <c r="F100" s="16"/>
      <c r="G100" s="16"/>
      <c r="H100" s="22"/>
      <c r="I100" s="22"/>
      <c r="J100" s="42"/>
      <c r="K100" s="43"/>
    </row>
    <row r="101" spans="1:11" ht="13.5" customHeight="1">
      <c r="A101" s="327" t="s">
        <v>2</v>
      </c>
      <c r="B101" s="327"/>
      <c r="C101" s="337" t="s">
        <v>0</v>
      </c>
      <c r="D101" s="327" t="s">
        <v>1</v>
      </c>
      <c r="E101" s="327"/>
      <c r="F101" s="327"/>
      <c r="G101" s="327"/>
      <c r="H101" s="300" t="s">
        <v>11</v>
      </c>
      <c r="I101" s="300" t="s">
        <v>12</v>
      </c>
      <c r="J101" s="308" t="s">
        <v>6</v>
      </c>
      <c r="K101" s="300" t="s">
        <v>5</v>
      </c>
    </row>
    <row r="102" spans="1:11" ht="12">
      <c r="A102" s="13" t="s">
        <v>3</v>
      </c>
      <c r="B102" s="13" t="s">
        <v>4</v>
      </c>
      <c r="C102" s="337"/>
      <c r="D102" s="327"/>
      <c r="E102" s="327"/>
      <c r="F102" s="327"/>
      <c r="G102" s="327"/>
      <c r="H102" s="301"/>
      <c r="I102" s="301"/>
      <c r="J102" s="308"/>
      <c r="K102" s="301"/>
    </row>
    <row r="103" spans="1:11" s="106" customFormat="1" ht="13.5" customHeight="1">
      <c r="A103" s="102" t="s">
        <v>43</v>
      </c>
      <c r="B103" s="152">
        <v>1105</v>
      </c>
      <c r="C103" s="103" t="s">
        <v>204</v>
      </c>
      <c r="D103" s="312" t="s">
        <v>240</v>
      </c>
      <c r="E103" s="331" t="s">
        <v>197</v>
      </c>
      <c r="F103" s="318" t="s">
        <v>225</v>
      </c>
      <c r="G103" s="319"/>
      <c r="H103" s="104">
        <v>1168</v>
      </c>
      <c r="I103" s="104" t="e">
        <f>ROUND(H103/#REF!*#REF!,0)</f>
        <v>#REF!</v>
      </c>
      <c r="J103" s="151">
        <v>822</v>
      </c>
      <c r="K103" s="105" t="s">
        <v>7</v>
      </c>
    </row>
    <row r="104" spans="1:11" s="118" customFormat="1" ht="13.5" customHeight="1">
      <c r="A104" s="96" t="s">
        <v>43</v>
      </c>
      <c r="B104" s="96">
        <v>3303</v>
      </c>
      <c r="C104" s="97" t="s">
        <v>204</v>
      </c>
      <c r="D104" s="313"/>
      <c r="E104" s="332"/>
      <c r="F104" s="320"/>
      <c r="G104" s="321"/>
      <c r="H104" s="125">
        <v>1168</v>
      </c>
      <c r="I104" s="125" t="e">
        <f>ROUND(H104/#REF!*#REF!,0)</f>
        <v>#REF!</v>
      </c>
      <c r="J104" s="117">
        <v>823</v>
      </c>
      <c r="K104" s="126" t="s">
        <v>7</v>
      </c>
    </row>
    <row r="105" spans="1:11" ht="12">
      <c r="A105" s="13" t="s">
        <v>43</v>
      </c>
      <c r="B105" s="13">
        <v>3304</v>
      </c>
      <c r="C105" s="24" t="s">
        <v>24</v>
      </c>
      <c r="D105" s="313"/>
      <c r="E105" s="333"/>
      <c r="F105" s="320"/>
      <c r="G105" s="321"/>
      <c r="H105" s="25">
        <v>38</v>
      </c>
      <c r="I105" s="25">
        <f>ROUND(H105/H118*J118,0)</f>
        <v>38</v>
      </c>
      <c r="J105" s="26">
        <v>27</v>
      </c>
      <c r="K105" s="27" t="s">
        <v>8</v>
      </c>
    </row>
    <row r="106" spans="1:11" s="106" customFormat="1" ht="12">
      <c r="A106" s="102" t="s">
        <v>43</v>
      </c>
      <c r="B106" s="152">
        <v>1106</v>
      </c>
      <c r="C106" s="103" t="s">
        <v>25</v>
      </c>
      <c r="D106" s="313"/>
      <c r="E106" s="331" t="s">
        <v>198</v>
      </c>
      <c r="F106" s="320"/>
      <c r="G106" s="321"/>
      <c r="H106" s="107">
        <v>2335</v>
      </c>
      <c r="I106" s="104">
        <f>J103*2</f>
        <v>1644</v>
      </c>
      <c r="J106" s="151">
        <v>1644</v>
      </c>
      <c r="K106" s="105" t="s">
        <v>7</v>
      </c>
    </row>
    <row r="107" spans="1:11" s="118" customFormat="1" ht="12">
      <c r="A107" s="96" t="s">
        <v>43</v>
      </c>
      <c r="B107" s="96">
        <v>3305</v>
      </c>
      <c r="C107" s="97" t="s">
        <v>25</v>
      </c>
      <c r="D107" s="313"/>
      <c r="E107" s="332"/>
      <c r="F107" s="320"/>
      <c r="G107" s="321"/>
      <c r="H107" s="127">
        <v>2335</v>
      </c>
      <c r="I107" s="125">
        <f>J104*2</f>
        <v>1646</v>
      </c>
      <c r="J107" s="117">
        <v>1645</v>
      </c>
      <c r="K107" s="126" t="s">
        <v>7</v>
      </c>
    </row>
    <row r="108" spans="1:11" ht="12">
      <c r="A108" s="13" t="s">
        <v>43</v>
      </c>
      <c r="B108" s="13">
        <v>3306</v>
      </c>
      <c r="C108" s="24" t="s">
        <v>26</v>
      </c>
      <c r="D108" s="313"/>
      <c r="E108" s="333" t="s">
        <v>196</v>
      </c>
      <c r="F108" s="320"/>
      <c r="G108" s="321"/>
      <c r="H108" s="30">
        <v>77</v>
      </c>
      <c r="I108" s="25">
        <f>I105*2</f>
        <v>76</v>
      </c>
      <c r="J108" s="26">
        <v>55</v>
      </c>
      <c r="K108" s="27" t="s">
        <v>8</v>
      </c>
    </row>
    <row r="109" spans="1:11" ht="12">
      <c r="A109" s="168" t="s">
        <v>43</v>
      </c>
      <c r="B109" s="168">
        <v>3307</v>
      </c>
      <c r="C109" s="24" t="s">
        <v>27</v>
      </c>
      <c r="D109" s="313"/>
      <c r="E109" s="169" t="s">
        <v>199</v>
      </c>
      <c r="F109" s="320"/>
      <c r="G109" s="321"/>
      <c r="H109" s="30">
        <v>3704</v>
      </c>
      <c r="I109" s="25" t="e">
        <f>I103*3</f>
        <v>#REF!</v>
      </c>
      <c r="J109" s="26">
        <v>188</v>
      </c>
      <c r="K109" s="310" t="s">
        <v>90</v>
      </c>
    </row>
    <row r="110" spans="1:11" ht="12">
      <c r="A110" s="168" t="s">
        <v>43</v>
      </c>
      <c r="B110" s="168">
        <v>3308</v>
      </c>
      <c r="C110" s="24" t="s">
        <v>28</v>
      </c>
      <c r="D110" s="314"/>
      <c r="E110" s="45" t="s">
        <v>200</v>
      </c>
      <c r="F110" s="322"/>
      <c r="G110" s="323"/>
      <c r="H110" s="30">
        <v>122</v>
      </c>
      <c r="I110" s="25">
        <f>J105*3</f>
        <v>81</v>
      </c>
      <c r="J110" s="26">
        <v>188</v>
      </c>
      <c r="K110" s="311"/>
    </row>
    <row r="111" spans="1:11" ht="12">
      <c r="A111" s="4"/>
      <c r="B111" s="4"/>
      <c r="C111" s="17"/>
      <c r="D111" s="5"/>
      <c r="E111" s="5"/>
      <c r="F111" s="16"/>
      <c r="G111" s="16"/>
      <c r="H111" s="22"/>
      <c r="I111" s="22"/>
      <c r="J111" s="42"/>
      <c r="K111" s="43"/>
    </row>
    <row r="112" spans="1:13" ht="18.75">
      <c r="A112" s="2" t="s">
        <v>46</v>
      </c>
      <c r="B112" s="16"/>
      <c r="C112" s="17"/>
      <c r="D112" s="5"/>
      <c r="E112" s="18"/>
      <c r="F112" s="19"/>
      <c r="G112" s="19"/>
      <c r="H112" s="20"/>
      <c r="I112" s="20"/>
      <c r="J112" s="20"/>
      <c r="K112" s="21"/>
      <c r="L112" s="22"/>
      <c r="M112" s="23"/>
    </row>
    <row r="113" spans="1:11" ht="13.5" customHeight="1">
      <c r="A113" s="327" t="s">
        <v>2</v>
      </c>
      <c r="B113" s="327"/>
      <c r="C113" s="337" t="s">
        <v>0</v>
      </c>
      <c r="D113" s="327" t="s">
        <v>1</v>
      </c>
      <c r="E113" s="327"/>
      <c r="F113" s="327"/>
      <c r="G113" s="327"/>
      <c r="H113" s="300" t="s">
        <v>11</v>
      </c>
      <c r="I113" s="300" t="s">
        <v>12</v>
      </c>
      <c r="J113" s="308" t="s">
        <v>6</v>
      </c>
      <c r="K113" s="300" t="s">
        <v>5</v>
      </c>
    </row>
    <row r="114" spans="1:11" ht="12">
      <c r="A114" s="13" t="s">
        <v>3</v>
      </c>
      <c r="B114" s="13" t="s">
        <v>4</v>
      </c>
      <c r="C114" s="337"/>
      <c r="D114" s="327"/>
      <c r="E114" s="327"/>
      <c r="F114" s="327"/>
      <c r="G114" s="327"/>
      <c r="H114" s="301"/>
      <c r="I114" s="301"/>
      <c r="J114" s="308"/>
      <c r="K114" s="301"/>
    </row>
    <row r="115" spans="1:11" s="106" customFormat="1" ht="13.5" customHeight="1">
      <c r="A115" s="102" t="s">
        <v>43</v>
      </c>
      <c r="B115" s="152">
        <v>1107</v>
      </c>
      <c r="C115" s="103" t="s">
        <v>13</v>
      </c>
      <c r="D115" s="312" t="s">
        <v>240</v>
      </c>
      <c r="E115" s="324" t="s">
        <v>197</v>
      </c>
      <c r="F115" s="302"/>
      <c r="G115" s="303"/>
      <c r="H115" s="104">
        <v>1168</v>
      </c>
      <c r="I115" s="104" t="e">
        <f>ROUND(H115/#REF!*#REF!,0)</f>
        <v>#REF!</v>
      </c>
      <c r="J115" s="151">
        <v>1174</v>
      </c>
      <c r="K115" s="105" t="s">
        <v>7</v>
      </c>
    </row>
    <row r="116" spans="1:11" s="118" customFormat="1" ht="13.5" customHeight="1">
      <c r="A116" s="96" t="s">
        <v>43</v>
      </c>
      <c r="B116" s="96">
        <v>3309</v>
      </c>
      <c r="C116" s="97" t="s">
        <v>13</v>
      </c>
      <c r="D116" s="313"/>
      <c r="E116" s="325"/>
      <c r="F116" s="28"/>
      <c r="G116" s="29"/>
      <c r="H116" s="125"/>
      <c r="I116" s="125"/>
      <c r="J116" s="100">
        <v>1175</v>
      </c>
      <c r="K116" s="126" t="s">
        <v>7</v>
      </c>
    </row>
    <row r="117" spans="1:11" ht="12">
      <c r="A117" s="13" t="s">
        <v>43</v>
      </c>
      <c r="B117" s="13">
        <v>3310</v>
      </c>
      <c r="C117" s="24" t="s">
        <v>14</v>
      </c>
      <c r="D117" s="313"/>
      <c r="E117" s="326"/>
      <c r="F117" s="304"/>
      <c r="G117" s="305"/>
      <c r="H117" s="25">
        <v>38</v>
      </c>
      <c r="I117" s="25">
        <f>ROUND(H117/H125*J125,0)</f>
        <v>12</v>
      </c>
      <c r="J117" s="26">
        <v>39</v>
      </c>
      <c r="K117" s="27" t="s">
        <v>8</v>
      </c>
    </row>
    <row r="118" spans="1:11" s="106" customFormat="1" ht="12">
      <c r="A118" s="102" t="s">
        <v>43</v>
      </c>
      <c r="B118" s="152">
        <v>1108</v>
      </c>
      <c r="C118" s="103" t="s">
        <v>15</v>
      </c>
      <c r="D118" s="313"/>
      <c r="E118" s="324" t="s">
        <v>198</v>
      </c>
      <c r="F118" s="302"/>
      <c r="G118" s="303"/>
      <c r="H118" s="107">
        <v>2335</v>
      </c>
      <c r="I118" s="104">
        <f>J115*2</f>
        <v>2348</v>
      </c>
      <c r="J118" s="151">
        <v>2348</v>
      </c>
      <c r="K118" s="105" t="s">
        <v>7</v>
      </c>
    </row>
    <row r="119" spans="1:11" s="118" customFormat="1" ht="12">
      <c r="A119" s="96" t="s">
        <v>43</v>
      </c>
      <c r="B119" s="96">
        <v>3311</v>
      </c>
      <c r="C119" s="97" t="s">
        <v>15</v>
      </c>
      <c r="D119" s="313"/>
      <c r="E119" s="325"/>
      <c r="F119" s="28"/>
      <c r="G119" s="29"/>
      <c r="H119" s="127"/>
      <c r="I119" s="125"/>
      <c r="J119" s="100">
        <v>2350</v>
      </c>
      <c r="K119" s="126" t="s">
        <v>7</v>
      </c>
    </row>
    <row r="120" spans="1:11" ht="12">
      <c r="A120" s="13" t="s">
        <v>43</v>
      </c>
      <c r="B120" s="13">
        <v>3312</v>
      </c>
      <c r="C120" s="24" t="s">
        <v>16</v>
      </c>
      <c r="D120" s="313"/>
      <c r="E120" s="326" t="s">
        <v>196</v>
      </c>
      <c r="F120" s="335"/>
      <c r="G120" s="336"/>
      <c r="H120" s="30">
        <v>77</v>
      </c>
      <c r="I120" s="25">
        <f>I117*2</f>
        <v>24</v>
      </c>
      <c r="J120" s="26">
        <v>79</v>
      </c>
      <c r="K120" s="27" t="s">
        <v>8</v>
      </c>
    </row>
    <row r="121" spans="1:11" s="106" customFormat="1" ht="12">
      <c r="A121" s="102" t="s">
        <v>43</v>
      </c>
      <c r="B121" s="152">
        <v>1109</v>
      </c>
      <c r="C121" s="103" t="s">
        <v>17</v>
      </c>
      <c r="D121" s="313"/>
      <c r="E121" s="120" t="s">
        <v>199</v>
      </c>
      <c r="F121" s="339"/>
      <c r="G121" s="340"/>
      <c r="H121" s="107">
        <v>3704</v>
      </c>
      <c r="I121" s="104" t="e">
        <f>I115*3</f>
        <v>#REF!</v>
      </c>
      <c r="J121" s="151">
        <v>268</v>
      </c>
      <c r="K121" s="310" t="s">
        <v>90</v>
      </c>
    </row>
    <row r="122" spans="1:11" s="118" customFormat="1" ht="12">
      <c r="A122" s="96" t="s">
        <v>43</v>
      </c>
      <c r="B122" s="96">
        <v>3313</v>
      </c>
      <c r="C122" s="97" t="s">
        <v>17</v>
      </c>
      <c r="D122" s="313"/>
      <c r="E122" s="130" t="s">
        <v>199</v>
      </c>
      <c r="F122" s="345"/>
      <c r="G122" s="346"/>
      <c r="H122" s="127">
        <v>3704</v>
      </c>
      <c r="I122" s="125">
        <f>I116*3</f>
        <v>0</v>
      </c>
      <c r="J122" s="100">
        <v>269</v>
      </c>
      <c r="K122" s="338"/>
    </row>
    <row r="123" spans="1:11" s="106" customFormat="1" ht="12">
      <c r="A123" s="102" t="s">
        <v>43</v>
      </c>
      <c r="B123" s="152">
        <v>1110</v>
      </c>
      <c r="C123" s="103" t="s">
        <v>18</v>
      </c>
      <c r="D123" s="313"/>
      <c r="E123" s="120" t="s">
        <v>200</v>
      </c>
      <c r="F123" s="339"/>
      <c r="G123" s="340"/>
      <c r="H123" s="107">
        <v>122</v>
      </c>
      <c r="I123" s="104">
        <f>J116*3</f>
        <v>3525</v>
      </c>
      <c r="J123" s="151">
        <v>268</v>
      </c>
      <c r="K123" s="338"/>
    </row>
    <row r="124" spans="1:11" s="118" customFormat="1" ht="12">
      <c r="A124" s="96" t="s">
        <v>43</v>
      </c>
      <c r="B124" s="96">
        <v>3314</v>
      </c>
      <c r="C124" s="97" t="s">
        <v>18</v>
      </c>
      <c r="D124" s="314"/>
      <c r="E124" s="130" t="s">
        <v>200</v>
      </c>
      <c r="F124" s="345"/>
      <c r="G124" s="346"/>
      <c r="H124" s="127">
        <v>122</v>
      </c>
      <c r="I124" s="125">
        <f>J117*3</f>
        <v>117</v>
      </c>
      <c r="J124" s="100">
        <v>269</v>
      </c>
      <c r="K124" s="311"/>
    </row>
    <row r="125" spans="1:11" ht="13.5" customHeight="1">
      <c r="A125" s="13" t="s">
        <v>43</v>
      </c>
      <c r="B125" s="13">
        <v>3317</v>
      </c>
      <c r="C125" s="24" t="s">
        <v>249</v>
      </c>
      <c r="D125" s="334" t="s">
        <v>253</v>
      </c>
      <c r="E125" s="32" t="s">
        <v>201</v>
      </c>
      <c r="F125" s="306"/>
      <c r="G125" s="307"/>
      <c r="H125" s="30">
        <v>270</v>
      </c>
      <c r="I125" s="30">
        <v>190</v>
      </c>
      <c r="J125" s="26">
        <v>88</v>
      </c>
      <c r="K125" s="310" t="s">
        <v>7</v>
      </c>
    </row>
    <row r="126" spans="1:11" ht="15.75" customHeight="1">
      <c r="A126" s="161" t="s">
        <v>43</v>
      </c>
      <c r="B126" s="161">
        <v>3318</v>
      </c>
      <c r="C126" s="24" t="s">
        <v>250</v>
      </c>
      <c r="D126" s="334"/>
      <c r="E126" s="153" t="s">
        <v>202</v>
      </c>
      <c r="F126" s="306"/>
      <c r="G126" s="307"/>
      <c r="H126" s="30">
        <v>285</v>
      </c>
      <c r="I126" s="30">
        <v>190</v>
      </c>
      <c r="J126" s="26">
        <v>176</v>
      </c>
      <c r="K126" s="338"/>
    </row>
    <row r="127" spans="1:11" ht="15.75" customHeight="1">
      <c r="A127" s="13" t="s">
        <v>43</v>
      </c>
      <c r="B127" s="13">
        <v>3827</v>
      </c>
      <c r="C127" s="24" t="s">
        <v>251</v>
      </c>
      <c r="D127" s="334"/>
      <c r="E127" s="32" t="s">
        <v>201</v>
      </c>
      <c r="F127" s="306"/>
      <c r="G127" s="307"/>
      <c r="H127" s="22"/>
      <c r="I127" s="22"/>
      <c r="J127" s="26">
        <v>72</v>
      </c>
      <c r="K127" s="338"/>
    </row>
    <row r="128" spans="1:11" ht="15.75" customHeight="1">
      <c r="A128" s="161" t="s">
        <v>43</v>
      </c>
      <c r="B128" s="161">
        <v>3828</v>
      </c>
      <c r="C128" s="24" t="s">
        <v>252</v>
      </c>
      <c r="D128" s="334"/>
      <c r="E128" s="153" t="s">
        <v>202</v>
      </c>
      <c r="F128" s="306"/>
      <c r="G128" s="307"/>
      <c r="H128" s="22"/>
      <c r="I128" s="22"/>
      <c r="J128" s="26">
        <v>144</v>
      </c>
      <c r="K128" s="311"/>
    </row>
    <row r="129" spans="1:11" s="39" customFormat="1" ht="10.5" customHeight="1">
      <c r="A129" s="14"/>
      <c r="B129" s="14"/>
      <c r="C129" s="33"/>
      <c r="D129" s="15"/>
      <c r="E129" s="34"/>
      <c r="F129" s="35"/>
      <c r="G129" s="35"/>
      <c r="H129" s="36"/>
      <c r="I129" s="36"/>
      <c r="J129" s="37"/>
      <c r="K129" s="38"/>
    </row>
    <row r="130" spans="1:11" s="39" customFormat="1" ht="18" customHeight="1">
      <c r="A130" s="40" t="s">
        <v>232</v>
      </c>
      <c r="B130" s="14"/>
      <c r="C130" s="33"/>
      <c r="D130" s="15"/>
      <c r="E130" s="34"/>
      <c r="F130" s="35"/>
      <c r="G130" s="35"/>
      <c r="H130" s="36"/>
      <c r="I130" s="36"/>
      <c r="J130" s="37"/>
      <c r="K130" s="38"/>
    </row>
    <row r="131" spans="1:11" ht="13.5" customHeight="1">
      <c r="A131" s="327" t="s">
        <v>2</v>
      </c>
      <c r="B131" s="327"/>
      <c r="C131" s="337" t="s">
        <v>0</v>
      </c>
      <c r="D131" s="327" t="s">
        <v>1</v>
      </c>
      <c r="E131" s="327"/>
      <c r="F131" s="327"/>
      <c r="G131" s="327"/>
      <c r="H131" s="300" t="s">
        <v>11</v>
      </c>
      <c r="I131" s="300" t="s">
        <v>12</v>
      </c>
      <c r="J131" s="308" t="s">
        <v>6</v>
      </c>
      <c r="K131" s="300" t="s">
        <v>5</v>
      </c>
    </row>
    <row r="132" spans="1:11" ht="12">
      <c r="A132" s="13" t="s">
        <v>3</v>
      </c>
      <c r="B132" s="13" t="s">
        <v>4</v>
      </c>
      <c r="C132" s="337"/>
      <c r="D132" s="327"/>
      <c r="E132" s="327"/>
      <c r="F132" s="327"/>
      <c r="G132" s="327"/>
      <c r="H132" s="301"/>
      <c r="I132" s="301"/>
      <c r="J132" s="308"/>
      <c r="K132" s="301"/>
    </row>
    <row r="133" spans="1:11" s="106" customFormat="1" ht="13.5" customHeight="1">
      <c r="A133" s="102" t="s">
        <v>43</v>
      </c>
      <c r="B133" s="152">
        <v>6559</v>
      </c>
      <c r="C133" s="103" t="s">
        <v>234</v>
      </c>
      <c r="D133" s="312" t="s">
        <v>240</v>
      </c>
      <c r="E133" s="324" t="s">
        <v>197</v>
      </c>
      <c r="F133" s="318" t="s">
        <v>233</v>
      </c>
      <c r="G133" s="319"/>
      <c r="H133" s="104">
        <v>1168</v>
      </c>
      <c r="I133" s="104" t="e">
        <f>ROUND(H133/#REF!*#REF!,0)</f>
        <v>#REF!</v>
      </c>
      <c r="J133" s="151">
        <v>915</v>
      </c>
      <c r="K133" s="105" t="s">
        <v>7</v>
      </c>
    </row>
    <row r="134" spans="1:11" s="118" customFormat="1" ht="13.5" customHeight="1">
      <c r="A134" s="96" t="s">
        <v>43</v>
      </c>
      <c r="B134" s="96">
        <v>5085</v>
      </c>
      <c r="C134" s="97" t="s">
        <v>234</v>
      </c>
      <c r="D134" s="313"/>
      <c r="E134" s="325"/>
      <c r="F134" s="320"/>
      <c r="G134" s="321"/>
      <c r="H134" s="125">
        <v>1168</v>
      </c>
      <c r="I134" s="125" t="e">
        <f>ROUND(H134/#REF!*#REF!,0)</f>
        <v>#REF!</v>
      </c>
      <c r="J134" s="100">
        <v>916</v>
      </c>
      <c r="K134" s="126" t="s">
        <v>7</v>
      </c>
    </row>
    <row r="135" spans="1:11" ht="12">
      <c r="A135" s="13" t="s">
        <v>43</v>
      </c>
      <c r="B135" s="13">
        <v>5086</v>
      </c>
      <c r="C135" s="24" t="s">
        <v>235</v>
      </c>
      <c r="D135" s="313"/>
      <c r="E135" s="326"/>
      <c r="F135" s="320"/>
      <c r="G135" s="321"/>
      <c r="H135" s="25">
        <v>38</v>
      </c>
      <c r="I135" s="25" t="e">
        <f>ROUND(H135/H143*J143,0)</f>
        <v>#VALUE!</v>
      </c>
      <c r="J135" s="26">
        <v>31</v>
      </c>
      <c r="K135" s="27" t="s">
        <v>8</v>
      </c>
    </row>
    <row r="136" spans="1:11" s="106" customFormat="1" ht="12">
      <c r="A136" s="102" t="s">
        <v>43</v>
      </c>
      <c r="B136" s="152">
        <v>6560</v>
      </c>
      <c r="C136" s="103" t="s">
        <v>236</v>
      </c>
      <c r="D136" s="313"/>
      <c r="E136" s="324" t="s">
        <v>198</v>
      </c>
      <c r="F136" s="320"/>
      <c r="G136" s="321"/>
      <c r="H136" s="107">
        <v>2335</v>
      </c>
      <c r="I136" s="104">
        <f>J133*2</f>
        <v>1830</v>
      </c>
      <c r="J136" s="151">
        <v>1830</v>
      </c>
      <c r="K136" s="105" t="s">
        <v>7</v>
      </c>
    </row>
    <row r="137" spans="1:11" s="118" customFormat="1" ht="12">
      <c r="A137" s="96" t="s">
        <v>43</v>
      </c>
      <c r="B137" s="96">
        <v>5087</v>
      </c>
      <c r="C137" s="97" t="s">
        <v>236</v>
      </c>
      <c r="D137" s="313"/>
      <c r="E137" s="325"/>
      <c r="F137" s="320"/>
      <c r="G137" s="321"/>
      <c r="H137" s="127">
        <v>2335</v>
      </c>
      <c r="I137" s="125">
        <f>J134*2</f>
        <v>1832</v>
      </c>
      <c r="J137" s="100">
        <v>1832</v>
      </c>
      <c r="K137" s="126" t="s">
        <v>7</v>
      </c>
    </row>
    <row r="138" spans="1:11" ht="12">
      <c r="A138" s="192" t="s">
        <v>43</v>
      </c>
      <c r="B138" s="192">
        <v>5088</v>
      </c>
      <c r="C138" s="24" t="s">
        <v>237</v>
      </c>
      <c r="D138" s="313"/>
      <c r="E138" s="326" t="s">
        <v>196</v>
      </c>
      <c r="F138" s="320"/>
      <c r="G138" s="321"/>
      <c r="H138" s="30">
        <v>77</v>
      </c>
      <c r="I138" s="25" t="e">
        <f>I135*2</f>
        <v>#VALUE!</v>
      </c>
      <c r="J138" s="26">
        <v>61</v>
      </c>
      <c r="K138" s="191" t="s">
        <v>8</v>
      </c>
    </row>
    <row r="139" spans="1:11" ht="12">
      <c r="A139" s="207" t="s">
        <v>43</v>
      </c>
      <c r="B139" s="207">
        <v>5089</v>
      </c>
      <c r="C139" s="24" t="s">
        <v>238</v>
      </c>
      <c r="D139" s="313"/>
      <c r="E139" s="205" t="s">
        <v>199</v>
      </c>
      <c r="F139" s="320"/>
      <c r="G139" s="321"/>
      <c r="H139" s="30">
        <v>3704</v>
      </c>
      <c r="I139" s="25" t="e">
        <f>I133*3</f>
        <v>#REF!</v>
      </c>
      <c r="J139" s="26">
        <v>204</v>
      </c>
      <c r="K139" s="310" t="s">
        <v>90</v>
      </c>
    </row>
    <row r="140" spans="1:11" ht="12">
      <c r="A140" s="192" t="s">
        <v>43</v>
      </c>
      <c r="B140" s="192">
        <v>5090</v>
      </c>
      <c r="C140" s="24" t="s">
        <v>239</v>
      </c>
      <c r="D140" s="314"/>
      <c r="E140" s="154" t="s">
        <v>200</v>
      </c>
      <c r="F140" s="322"/>
      <c r="G140" s="323"/>
      <c r="H140" s="30">
        <v>122</v>
      </c>
      <c r="I140" s="25">
        <f>J135*3</f>
        <v>93</v>
      </c>
      <c r="J140" s="26">
        <v>204</v>
      </c>
      <c r="K140" s="311"/>
    </row>
    <row r="142" spans="1:11" ht="18" customHeight="1">
      <c r="A142" s="44" t="s">
        <v>9</v>
      </c>
      <c r="B142" s="4"/>
      <c r="C142" s="17"/>
      <c r="D142" s="5"/>
      <c r="E142" s="41"/>
      <c r="F142" s="16"/>
      <c r="G142" s="16"/>
      <c r="H142" s="22"/>
      <c r="I142" s="22"/>
      <c r="J142" s="42"/>
      <c r="K142" s="43"/>
    </row>
    <row r="143" spans="1:11" ht="13.5" customHeight="1">
      <c r="A143" s="327" t="s">
        <v>2</v>
      </c>
      <c r="B143" s="327"/>
      <c r="C143" s="337" t="s">
        <v>0</v>
      </c>
      <c r="D143" s="327" t="s">
        <v>1</v>
      </c>
      <c r="E143" s="327"/>
      <c r="F143" s="327"/>
      <c r="G143" s="327"/>
      <c r="H143" s="300" t="s">
        <v>11</v>
      </c>
      <c r="I143" s="300" t="s">
        <v>12</v>
      </c>
      <c r="J143" s="308" t="s">
        <v>6</v>
      </c>
      <c r="K143" s="300" t="s">
        <v>5</v>
      </c>
    </row>
    <row r="144" spans="1:11" ht="12">
      <c r="A144" s="13" t="s">
        <v>3</v>
      </c>
      <c r="B144" s="13" t="s">
        <v>4</v>
      </c>
      <c r="C144" s="337"/>
      <c r="D144" s="327"/>
      <c r="E144" s="327"/>
      <c r="F144" s="327"/>
      <c r="G144" s="327"/>
      <c r="H144" s="301"/>
      <c r="I144" s="301"/>
      <c r="J144" s="308"/>
      <c r="K144" s="301"/>
    </row>
    <row r="145" spans="1:11" s="106" customFormat="1" ht="13.5" customHeight="1">
      <c r="A145" s="102" t="s">
        <v>43</v>
      </c>
      <c r="B145" s="152">
        <v>1111</v>
      </c>
      <c r="C145" s="103" t="s">
        <v>203</v>
      </c>
      <c r="D145" s="312" t="s">
        <v>240</v>
      </c>
      <c r="E145" s="331" t="s">
        <v>197</v>
      </c>
      <c r="F145" s="318" t="s">
        <v>205</v>
      </c>
      <c r="G145" s="319"/>
      <c r="H145" s="104">
        <v>1168</v>
      </c>
      <c r="I145" s="104" t="e">
        <f>ROUND(H145/H153*J153,0)</f>
        <v>#DIV/0!</v>
      </c>
      <c r="J145" s="151">
        <v>822</v>
      </c>
      <c r="K145" s="105" t="s">
        <v>7</v>
      </c>
    </row>
    <row r="146" spans="1:11" s="118" customFormat="1" ht="13.5" customHeight="1">
      <c r="A146" s="96" t="s">
        <v>43</v>
      </c>
      <c r="B146" s="96">
        <v>3319</v>
      </c>
      <c r="C146" s="97" t="s">
        <v>203</v>
      </c>
      <c r="D146" s="313"/>
      <c r="E146" s="332"/>
      <c r="F146" s="320"/>
      <c r="G146" s="321"/>
      <c r="H146" s="125">
        <v>1168</v>
      </c>
      <c r="I146" s="125" t="e">
        <f>ROUND(H146/H154*J154,0)</f>
        <v>#DIV/0!</v>
      </c>
      <c r="J146" s="117">
        <v>823</v>
      </c>
      <c r="K146" s="126" t="s">
        <v>7</v>
      </c>
    </row>
    <row r="147" spans="1:11" ht="12">
      <c r="A147" s="13" t="s">
        <v>43</v>
      </c>
      <c r="B147" s="13">
        <v>3320</v>
      </c>
      <c r="C147" s="24" t="s">
        <v>19</v>
      </c>
      <c r="D147" s="313"/>
      <c r="E147" s="333"/>
      <c r="F147" s="320"/>
      <c r="G147" s="321"/>
      <c r="H147" s="25">
        <v>38</v>
      </c>
      <c r="I147" s="25" t="e">
        <f>ROUND(H147/#REF!*#REF!,0)</f>
        <v>#REF!</v>
      </c>
      <c r="J147" s="26">
        <v>27</v>
      </c>
      <c r="K147" s="27" t="s">
        <v>8</v>
      </c>
    </row>
    <row r="148" spans="1:11" s="106" customFormat="1" ht="12">
      <c r="A148" s="102" t="s">
        <v>43</v>
      </c>
      <c r="B148" s="152">
        <v>1112</v>
      </c>
      <c r="C148" s="103" t="s">
        <v>20</v>
      </c>
      <c r="D148" s="313"/>
      <c r="E148" s="331" t="s">
        <v>198</v>
      </c>
      <c r="F148" s="320"/>
      <c r="G148" s="321"/>
      <c r="H148" s="107">
        <v>2335</v>
      </c>
      <c r="I148" s="104">
        <f>J145*2</f>
        <v>1644</v>
      </c>
      <c r="J148" s="151">
        <v>1644</v>
      </c>
      <c r="K148" s="105" t="s">
        <v>7</v>
      </c>
    </row>
    <row r="149" spans="1:11" s="118" customFormat="1" ht="12">
      <c r="A149" s="96" t="s">
        <v>43</v>
      </c>
      <c r="B149" s="96">
        <v>3321</v>
      </c>
      <c r="C149" s="97" t="s">
        <v>20</v>
      </c>
      <c r="D149" s="313"/>
      <c r="E149" s="332"/>
      <c r="F149" s="320"/>
      <c r="G149" s="321"/>
      <c r="H149" s="127">
        <v>2335</v>
      </c>
      <c r="I149" s="125">
        <f>J146*2</f>
        <v>1646</v>
      </c>
      <c r="J149" s="117">
        <v>1645</v>
      </c>
      <c r="K149" s="126" t="s">
        <v>7</v>
      </c>
    </row>
    <row r="150" spans="1:11" ht="12">
      <c r="A150" s="13" t="s">
        <v>43</v>
      </c>
      <c r="B150" s="13">
        <v>3322</v>
      </c>
      <c r="C150" s="24" t="s">
        <v>21</v>
      </c>
      <c r="D150" s="313"/>
      <c r="E150" s="333" t="s">
        <v>196</v>
      </c>
      <c r="F150" s="320"/>
      <c r="G150" s="321"/>
      <c r="H150" s="30">
        <v>77</v>
      </c>
      <c r="I150" s="25" t="e">
        <f>I147*2</f>
        <v>#REF!</v>
      </c>
      <c r="J150" s="26">
        <v>55</v>
      </c>
      <c r="K150" s="27" t="s">
        <v>8</v>
      </c>
    </row>
    <row r="151" spans="1:11" ht="12">
      <c r="A151" s="168" t="s">
        <v>43</v>
      </c>
      <c r="B151" s="168">
        <v>3323</v>
      </c>
      <c r="C151" s="24" t="s">
        <v>22</v>
      </c>
      <c r="D151" s="313"/>
      <c r="E151" s="169" t="s">
        <v>199</v>
      </c>
      <c r="F151" s="320"/>
      <c r="G151" s="321"/>
      <c r="H151" s="30">
        <v>3704</v>
      </c>
      <c r="I151" s="25" t="e">
        <f>I145*3</f>
        <v>#DIV/0!</v>
      </c>
      <c r="J151" s="26">
        <v>188</v>
      </c>
      <c r="K151" s="310" t="s">
        <v>90</v>
      </c>
    </row>
    <row r="152" spans="1:11" ht="12">
      <c r="A152" s="168" t="s">
        <v>43</v>
      </c>
      <c r="B152" s="168">
        <v>3324</v>
      </c>
      <c r="C152" s="24" t="s">
        <v>23</v>
      </c>
      <c r="D152" s="314"/>
      <c r="E152" s="45" t="s">
        <v>200</v>
      </c>
      <c r="F152" s="322"/>
      <c r="G152" s="323"/>
      <c r="H152" s="30">
        <v>122</v>
      </c>
      <c r="I152" s="25">
        <f>J147*3</f>
        <v>81</v>
      </c>
      <c r="J152" s="26">
        <v>188</v>
      </c>
      <c r="K152" s="311"/>
    </row>
    <row r="153" spans="1:11" ht="12" customHeight="1">
      <c r="A153" s="4"/>
      <c r="B153" s="4"/>
      <c r="C153" s="17"/>
      <c r="D153" s="5"/>
      <c r="E153" s="41"/>
      <c r="F153" s="16"/>
      <c r="G153" s="16"/>
      <c r="H153" s="22"/>
      <c r="I153" s="22"/>
      <c r="J153" s="42"/>
      <c r="K153" s="43"/>
    </row>
    <row r="154" spans="1:11" ht="18" customHeight="1">
      <c r="A154" s="44" t="s">
        <v>224</v>
      </c>
      <c r="B154" s="4"/>
      <c r="C154" s="17"/>
      <c r="D154" s="5"/>
      <c r="E154" s="41"/>
      <c r="F154" s="16"/>
      <c r="G154" s="16"/>
      <c r="H154" s="22"/>
      <c r="I154" s="22"/>
      <c r="J154" s="42"/>
      <c r="K154" s="43"/>
    </row>
    <row r="155" spans="1:11" ht="13.5" customHeight="1">
      <c r="A155" s="327" t="s">
        <v>2</v>
      </c>
      <c r="B155" s="327"/>
      <c r="C155" s="337" t="s">
        <v>0</v>
      </c>
      <c r="D155" s="327" t="s">
        <v>1</v>
      </c>
      <c r="E155" s="327"/>
      <c r="F155" s="327"/>
      <c r="G155" s="327"/>
      <c r="H155" s="300" t="s">
        <v>11</v>
      </c>
      <c r="I155" s="300" t="s">
        <v>12</v>
      </c>
      <c r="J155" s="308" t="s">
        <v>6</v>
      </c>
      <c r="K155" s="300" t="s">
        <v>5</v>
      </c>
    </row>
    <row r="156" spans="1:11" ht="12">
      <c r="A156" s="13" t="s">
        <v>3</v>
      </c>
      <c r="B156" s="13" t="s">
        <v>4</v>
      </c>
      <c r="C156" s="337"/>
      <c r="D156" s="327"/>
      <c r="E156" s="327"/>
      <c r="F156" s="327"/>
      <c r="G156" s="327"/>
      <c r="H156" s="301"/>
      <c r="I156" s="301"/>
      <c r="J156" s="308"/>
      <c r="K156" s="301"/>
    </row>
    <row r="157" spans="1:11" s="106" customFormat="1" ht="13.5" customHeight="1">
      <c r="A157" s="102" t="s">
        <v>43</v>
      </c>
      <c r="B157" s="152">
        <v>1113</v>
      </c>
      <c r="C157" s="103" t="s">
        <v>204</v>
      </c>
      <c r="D157" s="312" t="s">
        <v>240</v>
      </c>
      <c r="E157" s="331" t="s">
        <v>197</v>
      </c>
      <c r="F157" s="318" t="s">
        <v>225</v>
      </c>
      <c r="G157" s="319"/>
      <c r="H157" s="104">
        <v>1168</v>
      </c>
      <c r="I157" s="104" t="e">
        <f>ROUND(H157/#REF!*#REF!,0)</f>
        <v>#REF!</v>
      </c>
      <c r="J157" s="151">
        <v>822</v>
      </c>
      <c r="K157" s="105" t="s">
        <v>7</v>
      </c>
    </row>
    <row r="158" spans="1:11" s="118" customFormat="1" ht="13.5" customHeight="1">
      <c r="A158" s="96" t="s">
        <v>43</v>
      </c>
      <c r="B158" s="96">
        <v>3325</v>
      </c>
      <c r="C158" s="97" t="s">
        <v>204</v>
      </c>
      <c r="D158" s="313"/>
      <c r="E158" s="332"/>
      <c r="F158" s="320"/>
      <c r="G158" s="321"/>
      <c r="H158" s="125">
        <v>1168</v>
      </c>
      <c r="I158" s="125" t="e">
        <f>ROUND(H158/#REF!*#REF!,0)</f>
        <v>#REF!</v>
      </c>
      <c r="J158" s="117">
        <v>823</v>
      </c>
      <c r="K158" s="126" t="s">
        <v>7</v>
      </c>
    </row>
    <row r="159" spans="1:11" ht="12">
      <c r="A159" s="13" t="s">
        <v>43</v>
      </c>
      <c r="B159" s="13">
        <v>3326</v>
      </c>
      <c r="C159" s="24" t="s">
        <v>24</v>
      </c>
      <c r="D159" s="313"/>
      <c r="E159" s="333"/>
      <c r="F159" s="320"/>
      <c r="G159" s="321"/>
      <c r="H159" s="25">
        <v>38</v>
      </c>
      <c r="I159" s="25" t="e">
        <f>ROUND(H159/H171*J171,0)</f>
        <v>#DIV/0!</v>
      </c>
      <c r="J159" s="26">
        <v>27</v>
      </c>
      <c r="K159" s="27" t="s">
        <v>8</v>
      </c>
    </row>
    <row r="160" spans="1:11" s="106" customFormat="1" ht="12">
      <c r="A160" s="102" t="s">
        <v>43</v>
      </c>
      <c r="B160" s="152">
        <v>1114</v>
      </c>
      <c r="C160" s="103" t="s">
        <v>25</v>
      </c>
      <c r="D160" s="313"/>
      <c r="E160" s="331" t="s">
        <v>198</v>
      </c>
      <c r="F160" s="320"/>
      <c r="G160" s="321"/>
      <c r="H160" s="107">
        <v>2335</v>
      </c>
      <c r="I160" s="104">
        <f>J157*2</f>
        <v>1644</v>
      </c>
      <c r="J160" s="151">
        <v>1644</v>
      </c>
      <c r="K160" s="105" t="s">
        <v>7</v>
      </c>
    </row>
    <row r="161" spans="1:11" s="118" customFormat="1" ht="12">
      <c r="A161" s="96" t="s">
        <v>43</v>
      </c>
      <c r="B161" s="96">
        <v>3327</v>
      </c>
      <c r="C161" s="97" t="s">
        <v>25</v>
      </c>
      <c r="D161" s="313"/>
      <c r="E161" s="332"/>
      <c r="F161" s="320"/>
      <c r="G161" s="321"/>
      <c r="H161" s="127">
        <v>2335</v>
      </c>
      <c r="I161" s="125">
        <f>J158*2</f>
        <v>1646</v>
      </c>
      <c r="J161" s="117">
        <v>1645</v>
      </c>
      <c r="K161" s="126" t="s">
        <v>7</v>
      </c>
    </row>
    <row r="162" spans="1:11" ht="12">
      <c r="A162" s="13" t="s">
        <v>43</v>
      </c>
      <c r="B162" s="13">
        <v>3328</v>
      </c>
      <c r="C162" s="24" t="s">
        <v>26</v>
      </c>
      <c r="D162" s="313"/>
      <c r="E162" s="333" t="s">
        <v>196</v>
      </c>
      <c r="F162" s="320"/>
      <c r="G162" s="321"/>
      <c r="H162" s="30">
        <v>77</v>
      </c>
      <c r="I162" s="25" t="e">
        <f>I159*2</f>
        <v>#DIV/0!</v>
      </c>
      <c r="J162" s="26">
        <v>55</v>
      </c>
      <c r="K162" s="27" t="s">
        <v>8</v>
      </c>
    </row>
    <row r="163" spans="1:11" ht="12">
      <c r="A163" s="168" t="s">
        <v>43</v>
      </c>
      <c r="B163" s="168">
        <v>3329</v>
      </c>
      <c r="C163" s="24" t="s">
        <v>27</v>
      </c>
      <c r="D163" s="313"/>
      <c r="E163" s="169" t="s">
        <v>199</v>
      </c>
      <c r="F163" s="320"/>
      <c r="G163" s="321"/>
      <c r="H163" s="30">
        <v>3704</v>
      </c>
      <c r="I163" s="25" t="e">
        <f>I157*3</f>
        <v>#REF!</v>
      </c>
      <c r="J163" s="26">
        <v>188</v>
      </c>
      <c r="K163" s="310" t="s">
        <v>90</v>
      </c>
    </row>
    <row r="164" spans="1:11" ht="12">
      <c r="A164" s="168" t="s">
        <v>43</v>
      </c>
      <c r="B164" s="168">
        <v>3330</v>
      </c>
      <c r="C164" s="24" t="s">
        <v>28</v>
      </c>
      <c r="D164" s="314"/>
      <c r="E164" s="45" t="s">
        <v>200</v>
      </c>
      <c r="F164" s="322"/>
      <c r="G164" s="323"/>
      <c r="H164" s="30">
        <v>122</v>
      </c>
      <c r="I164" s="25">
        <f>J159*3</f>
        <v>81</v>
      </c>
      <c r="J164" s="26">
        <v>188</v>
      </c>
      <c r="K164" s="311"/>
    </row>
  </sheetData>
  <mergeCells count="187">
    <mergeCell ref="J155:J156"/>
    <mergeCell ref="K155:K156"/>
    <mergeCell ref="K89:K90"/>
    <mergeCell ref="K59:K60"/>
    <mergeCell ref="D157:D164"/>
    <mergeCell ref="E157:E159"/>
    <mergeCell ref="F157:G164"/>
    <mergeCell ref="E160:E162"/>
    <mergeCell ref="K143:K144"/>
    <mergeCell ref="D145:D152"/>
    <mergeCell ref="E145:E147"/>
    <mergeCell ref="F145:G152"/>
    <mergeCell ref="E148:E150"/>
    <mergeCell ref="J143:J144"/>
    <mergeCell ref="K151:K152"/>
    <mergeCell ref="K163:K164"/>
    <mergeCell ref="J113:J114"/>
    <mergeCell ref="J101:J102"/>
    <mergeCell ref="K101:K102"/>
    <mergeCell ref="D103:D110"/>
    <mergeCell ref="E103:E105"/>
    <mergeCell ref="F103:G110"/>
    <mergeCell ref="E106:E108"/>
    <mergeCell ref="K113:K114"/>
    <mergeCell ref="A155:B155"/>
    <mergeCell ref="C155:C156"/>
    <mergeCell ref="D155:G156"/>
    <mergeCell ref="H155:H156"/>
    <mergeCell ref="I155:I156"/>
    <mergeCell ref="A143:B143"/>
    <mergeCell ref="C143:C144"/>
    <mergeCell ref="D143:G144"/>
    <mergeCell ref="H143:H144"/>
    <mergeCell ref="I143:I144"/>
    <mergeCell ref="A101:B101"/>
    <mergeCell ref="C101:C102"/>
    <mergeCell ref="D101:G102"/>
    <mergeCell ref="H101:H102"/>
    <mergeCell ref="I101:I102"/>
    <mergeCell ref="A113:B113"/>
    <mergeCell ref="C113:C114"/>
    <mergeCell ref="D113:G114"/>
    <mergeCell ref="H113:H114"/>
    <mergeCell ref="I113:I114"/>
    <mergeCell ref="A77:B77"/>
    <mergeCell ref="C77:C78"/>
    <mergeCell ref="D77:G78"/>
    <mergeCell ref="H77:H78"/>
    <mergeCell ref="I77:I78"/>
    <mergeCell ref="J77:J78"/>
    <mergeCell ref="K77:K78"/>
    <mergeCell ref="D79:D86"/>
    <mergeCell ref="E79:E81"/>
    <mergeCell ref="F79:G86"/>
    <mergeCell ref="E82:E84"/>
    <mergeCell ref="K85:K86"/>
    <mergeCell ref="K13:K16"/>
    <mergeCell ref="J5:J6"/>
    <mergeCell ref="K5:K6"/>
    <mergeCell ref="D7:D16"/>
    <mergeCell ref="E7:E9"/>
    <mergeCell ref="F7:G7"/>
    <mergeCell ref="F9:G9"/>
    <mergeCell ref="E10:E12"/>
    <mergeCell ref="F10:G10"/>
    <mergeCell ref="F12:G12"/>
    <mergeCell ref="F13:G13"/>
    <mergeCell ref="A5:B5"/>
    <mergeCell ref="C5:C6"/>
    <mergeCell ref="D5:G6"/>
    <mergeCell ref="H5:H6"/>
    <mergeCell ref="I5:I6"/>
    <mergeCell ref="F16:G16"/>
    <mergeCell ref="F17:G17"/>
    <mergeCell ref="D17:D20"/>
    <mergeCell ref="F18:G18"/>
    <mergeCell ref="F15:G15"/>
    <mergeCell ref="F14:G14"/>
    <mergeCell ref="F11:G11"/>
    <mergeCell ref="F8:G8"/>
    <mergeCell ref="D133:D140"/>
    <mergeCell ref="E133:E135"/>
    <mergeCell ref="F133:G140"/>
    <mergeCell ref="E136:E138"/>
    <mergeCell ref="K139:K140"/>
    <mergeCell ref="A23:B23"/>
    <mergeCell ref="C23:C24"/>
    <mergeCell ref="D23:G24"/>
    <mergeCell ref="H23:H24"/>
    <mergeCell ref="I23:I24"/>
    <mergeCell ref="J23:J24"/>
    <mergeCell ref="K23:K24"/>
    <mergeCell ref="D25:D32"/>
    <mergeCell ref="E25:E27"/>
    <mergeCell ref="F25:G32"/>
    <mergeCell ref="E28:E30"/>
    <mergeCell ref="K31:K32"/>
    <mergeCell ref="K35:K36"/>
    <mergeCell ref="D37:D44"/>
    <mergeCell ref="E37:E39"/>
    <mergeCell ref="F37:G44"/>
    <mergeCell ref="E40:E42"/>
    <mergeCell ref="A47:B47"/>
    <mergeCell ref="C47:C48"/>
    <mergeCell ref="A35:B35"/>
    <mergeCell ref="C35:C36"/>
    <mergeCell ref="D35:G36"/>
    <mergeCell ref="H35:H36"/>
    <mergeCell ref="I35:I36"/>
    <mergeCell ref="J35:J36"/>
    <mergeCell ref="K43:K44"/>
    <mergeCell ref="A59:B59"/>
    <mergeCell ref="C59:C60"/>
    <mergeCell ref="D59:G60"/>
    <mergeCell ref="H59:H60"/>
    <mergeCell ref="I59:I60"/>
    <mergeCell ref="J59:J60"/>
    <mergeCell ref="J47:J48"/>
    <mergeCell ref="K47:K48"/>
    <mergeCell ref="D49:D56"/>
    <mergeCell ref="E49:E51"/>
    <mergeCell ref="F49:G56"/>
    <mergeCell ref="E52:E54"/>
    <mergeCell ref="K55:K56"/>
    <mergeCell ref="A131:B131"/>
    <mergeCell ref="C131:C132"/>
    <mergeCell ref="D131:G132"/>
    <mergeCell ref="H131:H132"/>
    <mergeCell ref="I131:I132"/>
    <mergeCell ref="J131:J132"/>
    <mergeCell ref="K131:K132"/>
    <mergeCell ref="D47:G48"/>
    <mergeCell ref="H47:H48"/>
    <mergeCell ref="I47:I48"/>
    <mergeCell ref="D61:D70"/>
    <mergeCell ref="E61:E63"/>
    <mergeCell ref="F61:G61"/>
    <mergeCell ref="F63:G63"/>
    <mergeCell ref="E64:E66"/>
    <mergeCell ref="F64:G64"/>
    <mergeCell ref="F66:G66"/>
    <mergeCell ref="F67:G67"/>
    <mergeCell ref="F70:G70"/>
    <mergeCell ref="K67:K70"/>
    <mergeCell ref="A89:B89"/>
    <mergeCell ref="C89:C90"/>
    <mergeCell ref="D89:G90"/>
    <mergeCell ref="H89:H90"/>
    <mergeCell ref="D71:D74"/>
    <mergeCell ref="K71:K74"/>
    <mergeCell ref="F73:G73"/>
    <mergeCell ref="F74:G74"/>
    <mergeCell ref="D125:D128"/>
    <mergeCell ref="K125:K128"/>
    <mergeCell ref="F127:G127"/>
    <mergeCell ref="F128:G128"/>
    <mergeCell ref="I89:I90"/>
    <mergeCell ref="J89:J90"/>
    <mergeCell ref="F71:G71"/>
    <mergeCell ref="D91:D98"/>
    <mergeCell ref="E91:E93"/>
    <mergeCell ref="F91:G98"/>
    <mergeCell ref="E94:E96"/>
    <mergeCell ref="K97:K98"/>
    <mergeCell ref="K109:K110"/>
    <mergeCell ref="K121:K124"/>
    <mergeCell ref="F125:G125"/>
    <mergeCell ref="D115:D124"/>
    <mergeCell ref="E115:E117"/>
    <mergeCell ref="F115:G115"/>
    <mergeCell ref="F117:G117"/>
    <mergeCell ref="E118:E120"/>
    <mergeCell ref="F62:G62"/>
    <mergeCell ref="F65:G65"/>
    <mergeCell ref="F68:G68"/>
    <mergeCell ref="F69:G69"/>
    <mergeCell ref="F72:G72"/>
    <mergeCell ref="F126:G126"/>
    <mergeCell ref="F123:G123"/>
    <mergeCell ref="F122:G122"/>
    <mergeCell ref="K17:K20"/>
    <mergeCell ref="F19:G19"/>
    <mergeCell ref="F20:G20"/>
    <mergeCell ref="F118:G118"/>
    <mergeCell ref="F120:G120"/>
    <mergeCell ref="F121:G121"/>
    <mergeCell ref="F124:G124"/>
  </mergeCells>
  <printOptions horizontalCentered="1" verticalCentered="1"/>
  <pageMargins left="0.5905511811023623" right="0.2755905511811024" top="0.4330708661417323" bottom="0.5511811023622047" header="0.31496062992125984" footer="0.31496062992125984"/>
  <pageSetup cellComments="asDisplayed" fitToHeight="2" horizontalDpi="600" verticalDpi="600" orientation="portrait" paperSize="9" scale="65" r:id="rId1"/>
  <headerFooter>
    <oddFooter>&amp;R&amp;"-,標準"&amp;12■&amp;A</oddFooter>
  </headerFooter>
  <rowBreaks count="1" manualBreakCount="1">
    <brk id="8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52"/>
  <sheetViews>
    <sheetView view="pageBreakPreview" zoomScale="80" zoomScaleSheetLayoutView="80" workbookViewId="0" topLeftCell="A1">
      <selection activeCell="D71" sqref="D71:G72"/>
    </sheetView>
  </sheetViews>
  <sheetFormatPr defaultColWidth="9.140625" defaultRowHeight="12"/>
  <cols>
    <col min="1" max="2" width="8.00390625" style="3" customWidth="1"/>
    <col min="3" max="3" width="37.57421875" style="12" customWidth="1"/>
    <col min="4" max="4" width="14.28125" style="3" customWidth="1"/>
    <col min="5" max="5" width="59.28125" style="3" customWidth="1"/>
    <col min="6" max="6" width="15.28125" style="3" customWidth="1"/>
    <col min="7" max="7" width="41.140625" style="3" hidden="1" customWidth="1"/>
    <col min="8" max="9" width="10.421875" style="46" hidden="1" customWidth="1"/>
    <col min="10" max="10" width="9.140625" style="3" customWidth="1"/>
    <col min="11" max="11" width="11.7109375" style="3" customWidth="1"/>
    <col min="12" max="16384" width="9.140625" style="3" customWidth="1"/>
  </cols>
  <sheetData>
    <row r="1" spans="1:11" ht="18.75">
      <c r="A1" s="2" t="s">
        <v>41</v>
      </c>
      <c r="B1" s="6"/>
      <c r="H1" s="3"/>
      <c r="I1" s="3"/>
      <c r="K1" s="7"/>
    </row>
    <row r="2" ht="9" customHeight="1">
      <c r="A2" s="2"/>
    </row>
    <row r="3" spans="1:11" ht="18.75">
      <c r="A3" s="2" t="s">
        <v>60</v>
      </c>
      <c r="B3" s="6"/>
      <c r="C3" s="3"/>
      <c r="E3" s="2" t="s">
        <v>56</v>
      </c>
      <c r="H3" s="3"/>
      <c r="I3" s="3"/>
      <c r="K3" s="7"/>
    </row>
    <row r="4" spans="1:13" ht="18.75">
      <c r="A4" s="2" t="s">
        <v>44</v>
      </c>
      <c r="B4" s="16"/>
      <c r="C4" s="17"/>
      <c r="D4" s="18"/>
      <c r="E4" s="18"/>
      <c r="F4" s="19"/>
      <c r="G4" s="19"/>
      <c r="H4" s="20"/>
      <c r="I4" s="20"/>
      <c r="J4" s="20"/>
      <c r="K4" s="21"/>
      <c r="L4" s="22"/>
      <c r="M4" s="23"/>
    </row>
    <row r="5" spans="1:11" ht="12">
      <c r="A5" s="327" t="s">
        <v>2</v>
      </c>
      <c r="B5" s="327"/>
      <c r="C5" s="337" t="s">
        <v>0</v>
      </c>
      <c r="D5" s="327" t="s">
        <v>1</v>
      </c>
      <c r="E5" s="327"/>
      <c r="F5" s="327"/>
      <c r="G5" s="327"/>
      <c r="H5" s="300" t="s">
        <v>11</v>
      </c>
      <c r="I5" s="300" t="s">
        <v>12</v>
      </c>
      <c r="J5" s="308" t="s">
        <v>6</v>
      </c>
      <c r="K5" s="300" t="s">
        <v>5</v>
      </c>
    </row>
    <row r="6" spans="1:11" ht="12">
      <c r="A6" s="13" t="s">
        <v>3</v>
      </c>
      <c r="B6" s="13" t="s">
        <v>4</v>
      </c>
      <c r="C6" s="337"/>
      <c r="D6" s="327"/>
      <c r="E6" s="327"/>
      <c r="F6" s="327"/>
      <c r="G6" s="327"/>
      <c r="H6" s="301"/>
      <c r="I6" s="301"/>
      <c r="J6" s="308"/>
      <c r="K6" s="301"/>
    </row>
    <row r="7" spans="1:11" s="106" customFormat="1" ht="13.5" customHeight="1">
      <c r="A7" s="102" t="s">
        <v>43</v>
      </c>
      <c r="B7" s="152">
        <v>1115</v>
      </c>
      <c r="C7" s="103" t="s">
        <v>13</v>
      </c>
      <c r="D7" s="312" t="s">
        <v>240</v>
      </c>
      <c r="E7" s="324" t="s">
        <v>197</v>
      </c>
      <c r="F7" s="302"/>
      <c r="G7" s="303"/>
      <c r="H7" s="104">
        <v>1168</v>
      </c>
      <c r="I7" s="104" t="e">
        <f>ROUND(H7/#REF!*#REF!,0)</f>
        <v>#REF!</v>
      </c>
      <c r="J7" s="151">
        <v>1171</v>
      </c>
      <c r="K7" s="105" t="s">
        <v>7</v>
      </c>
    </row>
    <row r="8" spans="1:11" s="118" customFormat="1" ht="13.5" customHeight="1">
      <c r="A8" s="96" t="s">
        <v>43</v>
      </c>
      <c r="B8" s="96">
        <v>3331</v>
      </c>
      <c r="C8" s="97" t="s">
        <v>13</v>
      </c>
      <c r="D8" s="313"/>
      <c r="E8" s="325"/>
      <c r="F8" s="304"/>
      <c r="G8" s="305"/>
      <c r="H8" s="125">
        <v>1168</v>
      </c>
      <c r="I8" s="125" t="e">
        <f>ROUND(H8/#REF!*#REF!,0)</f>
        <v>#REF!</v>
      </c>
      <c r="J8" s="117">
        <v>1172</v>
      </c>
      <c r="K8" s="126" t="s">
        <v>7</v>
      </c>
    </row>
    <row r="9" spans="1:11" ht="12">
      <c r="A9" s="13" t="s">
        <v>43</v>
      </c>
      <c r="B9" s="13">
        <v>3332</v>
      </c>
      <c r="C9" s="24" t="s">
        <v>14</v>
      </c>
      <c r="D9" s="313"/>
      <c r="E9" s="326"/>
      <c r="F9" s="304"/>
      <c r="G9" s="305"/>
      <c r="H9" s="25">
        <v>38</v>
      </c>
      <c r="I9" s="25">
        <f>ROUND(H9/H15*J15,0)</f>
        <v>12</v>
      </c>
      <c r="J9" s="26">
        <v>39</v>
      </c>
      <c r="K9" s="27" t="s">
        <v>8</v>
      </c>
    </row>
    <row r="10" spans="1:11" s="106" customFormat="1" ht="12">
      <c r="A10" s="102" t="s">
        <v>43</v>
      </c>
      <c r="B10" s="152">
        <v>1116</v>
      </c>
      <c r="C10" s="103" t="s">
        <v>15</v>
      </c>
      <c r="D10" s="313"/>
      <c r="E10" s="324" t="s">
        <v>198</v>
      </c>
      <c r="F10" s="302"/>
      <c r="G10" s="303"/>
      <c r="H10" s="107">
        <v>2335</v>
      </c>
      <c r="I10" s="104">
        <f>J7*2</f>
        <v>2342</v>
      </c>
      <c r="J10" s="151">
        <v>2342</v>
      </c>
      <c r="K10" s="105" t="s">
        <v>7</v>
      </c>
    </row>
    <row r="11" spans="1:11" s="118" customFormat="1" ht="12">
      <c r="A11" s="96" t="s">
        <v>43</v>
      </c>
      <c r="B11" s="96">
        <v>3333</v>
      </c>
      <c r="C11" s="97" t="s">
        <v>15</v>
      </c>
      <c r="D11" s="313"/>
      <c r="E11" s="325"/>
      <c r="F11" s="304"/>
      <c r="G11" s="305"/>
      <c r="H11" s="127">
        <v>2335</v>
      </c>
      <c r="I11" s="125">
        <f>J8*2</f>
        <v>2344</v>
      </c>
      <c r="J11" s="117">
        <v>2345</v>
      </c>
      <c r="K11" s="126" t="s">
        <v>7</v>
      </c>
    </row>
    <row r="12" spans="1:11" ht="12">
      <c r="A12" s="13" t="s">
        <v>43</v>
      </c>
      <c r="B12" s="13">
        <v>3334</v>
      </c>
      <c r="C12" s="24" t="s">
        <v>16</v>
      </c>
      <c r="D12" s="313"/>
      <c r="E12" s="326" t="s">
        <v>196</v>
      </c>
      <c r="F12" s="335"/>
      <c r="G12" s="336"/>
      <c r="H12" s="30">
        <v>77</v>
      </c>
      <c r="I12" s="25">
        <f>I9*2</f>
        <v>24</v>
      </c>
      <c r="J12" s="26">
        <v>78</v>
      </c>
      <c r="K12" s="27" t="s">
        <v>8</v>
      </c>
    </row>
    <row r="13" spans="1:11" ht="12">
      <c r="A13" s="168" t="s">
        <v>43</v>
      </c>
      <c r="B13" s="168">
        <v>3336</v>
      </c>
      <c r="C13" s="24" t="s">
        <v>18</v>
      </c>
      <c r="D13" s="313"/>
      <c r="E13" s="166" t="s">
        <v>200</v>
      </c>
      <c r="F13" s="306"/>
      <c r="G13" s="307"/>
      <c r="H13" s="30">
        <v>122</v>
      </c>
      <c r="I13" s="25">
        <f>J6*3</f>
        <v>0</v>
      </c>
      <c r="J13" s="26">
        <v>268</v>
      </c>
      <c r="K13" s="310" t="s">
        <v>90</v>
      </c>
    </row>
    <row r="14" spans="1:11" ht="12">
      <c r="A14" s="168" t="s">
        <v>43</v>
      </c>
      <c r="B14" s="168">
        <v>3336</v>
      </c>
      <c r="C14" s="24" t="s">
        <v>18</v>
      </c>
      <c r="D14" s="314"/>
      <c r="E14" s="166" t="s">
        <v>200</v>
      </c>
      <c r="F14" s="306"/>
      <c r="G14" s="307"/>
      <c r="H14" s="30">
        <v>122</v>
      </c>
      <c r="I14" s="25">
        <f>J9*3</f>
        <v>117</v>
      </c>
      <c r="J14" s="26">
        <v>268</v>
      </c>
      <c r="K14" s="311"/>
    </row>
    <row r="15" spans="1:11" ht="14.25" customHeight="1">
      <c r="A15" s="13" t="s">
        <v>43</v>
      </c>
      <c r="B15" s="13">
        <v>3339</v>
      </c>
      <c r="C15" s="24" t="s">
        <v>249</v>
      </c>
      <c r="D15" s="334" t="s">
        <v>253</v>
      </c>
      <c r="E15" s="32" t="s">
        <v>201</v>
      </c>
      <c r="F15" s="306"/>
      <c r="G15" s="307"/>
      <c r="H15" s="30">
        <v>270</v>
      </c>
      <c r="I15" s="30">
        <v>190</v>
      </c>
      <c r="J15" s="26">
        <v>88</v>
      </c>
      <c r="K15" s="310" t="s">
        <v>7</v>
      </c>
    </row>
    <row r="16" spans="1:11" ht="14.25" customHeight="1">
      <c r="A16" s="161" t="s">
        <v>43</v>
      </c>
      <c r="B16" s="161">
        <v>3340</v>
      </c>
      <c r="C16" s="24" t="s">
        <v>250</v>
      </c>
      <c r="D16" s="334"/>
      <c r="E16" s="153" t="s">
        <v>202</v>
      </c>
      <c r="F16" s="306"/>
      <c r="G16" s="307"/>
      <c r="H16" s="30">
        <v>285</v>
      </c>
      <c r="I16" s="30">
        <v>190</v>
      </c>
      <c r="J16" s="26">
        <v>176</v>
      </c>
      <c r="K16" s="338"/>
    </row>
    <row r="17" spans="1:11" ht="14.25" customHeight="1">
      <c r="A17" s="161" t="s">
        <v>43</v>
      </c>
      <c r="B17" s="161">
        <v>3829</v>
      </c>
      <c r="C17" s="24" t="s">
        <v>251</v>
      </c>
      <c r="D17" s="334"/>
      <c r="E17" s="160" t="s">
        <v>201</v>
      </c>
      <c r="F17" s="306"/>
      <c r="G17" s="307"/>
      <c r="H17" s="22"/>
      <c r="I17" s="22"/>
      <c r="J17" s="26">
        <v>72</v>
      </c>
      <c r="K17" s="338"/>
    </row>
    <row r="18" spans="1:11" ht="14.25" customHeight="1">
      <c r="A18" s="161" t="s">
        <v>43</v>
      </c>
      <c r="B18" s="161">
        <v>3830</v>
      </c>
      <c r="C18" s="24" t="s">
        <v>252</v>
      </c>
      <c r="D18" s="334"/>
      <c r="E18" s="153" t="s">
        <v>202</v>
      </c>
      <c r="F18" s="306"/>
      <c r="G18" s="307"/>
      <c r="H18" s="22"/>
      <c r="I18" s="22"/>
      <c r="J18" s="26">
        <v>144</v>
      </c>
      <c r="K18" s="311"/>
    </row>
    <row r="19" spans="1:11" s="39" customFormat="1" ht="10.5" customHeight="1">
      <c r="A19" s="14"/>
      <c r="B19" s="14"/>
      <c r="C19" s="33"/>
      <c r="D19" s="15"/>
      <c r="E19" s="34"/>
      <c r="F19" s="35"/>
      <c r="G19" s="35"/>
      <c r="H19" s="36"/>
      <c r="I19" s="36"/>
      <c r="J19" s="37"/>
      <c r="K19" s="38"/>
    </row>
    <row r="20" spans="1:11" s="39" customFormat="1" ht="18" customHeight="1">
      <c r="A20" s="40" t="s">
        <v>232</v>
      </c>
      <c r="B20" s="14"/>
      <c r="C20" s="33"/>
      <c r="D20" s="15"/>
      <c r="E20" s="34"/>
      <c r="F20" s="35"/>
      <c r="G20" s="35"/>
      <c r="H20" s="36"/>
      <c r="I20" s="36"/>
      <c r="J20" s="37"/>
      <c r="K20" s="38"/>
    </row>
    <row r="21" spans="1:11" ht="12">
      <c r="A21" s="327" t="s">
        <v>2</v>
      </c>
      <c r="B21" s="327"/>
      <c r="C21" s="337" t="s">
        <v>0</v>
      </c>
      <c r="D21" s="327" t="s">
        <v>1</v>
      </c>
      <c r="E21" s="327"/>
      <c r="F21" s="327"/>
      <c r="G21" s="327"/>
      <c r="H21" s="300" t="s">
        <v>11</v>
      </c>
      <c r="I21" s="300" t="s">
        <v>12</v>
      </c>
      <c r="J21" s="308" t="s">
        <v>6</v>
      </c>
      <c r="K21" s="300" t="s">
        <v>5</v>
      </c>
    </row>
    <row r="22" spans="1:11" ht="12">
      <c r="A22" s="13" t="s">
        <v>3</v>
      </c>
      <c r="B22" s="13" t="s">
        <v>4</v>
      </c>
      <c r="C22" s="337"/>
      <c r="D22" s="327"/>
      <c r="E22" s="327"/>
      <c r="F22" s="327"/>
      <c r="G22" s="327"/>
      <c r="H22" s="301"/>
      <c r="I22" s="301"/>
      <c r="J22" s="308"/>
      <c r="K22" s="301"/>
    </row>
    <row r="23" spans="1:11" s="106" customFormat="1" ht="13.5" customHeight="1">
      <c r="A23" s="102" t="s">
        <v>43</v>
      </c>
      <c r="B23" s="152">
        <v>6563</v>
      </c>
      <c r="C23" s="103" t="s">
        <v>234</v>
      </c>
      <c r="D23" s="312" t="s">
        <v>240</v>
      </c>
      <c r="E23" s="324" t="s">
        <v>197</v>
      </c>
      <c r="F23" s="318" t="s">
        <v>233</v>
      </c>
      <c r="G23" s="319"/>
      <c r="H23" s="104">
        <v>1168</v>
      </c>
      <c r="I23" s="104" t="e">
        <f>ROUND(H23/#REF!*#REF!,0)</f>
        <v>#REF!</v>
      </c>
      <c r="J23" s="151">
        <v>912</v>
      </c>
      <c r="K23" s="105" t="s">
        <v>7</v>
      </c>
    </row>
    <row r="24" spans="1:11" s="118" customFormat="1" ht="13.5" customHeight="1">
      <c r="A24" s="96" t="s">
        <v>43</v>
      </c>
      <c r="B24" s="96">
        <v>5091</v>
      </c>
      <c r="C24" s="97" t="s">
        <v>234</v>
      </c>
      <c r="D24" s="313"/>
      <c r="E24" s="325"/>
      <c r="F24" s="320"/>
      <c r="G24" s="321"/>
      <c r="H24" s="125">
        <v>1168</v>
      </c>
      <c r="I24" s="125" t="e">
        <f>ROUND(H24/#REF!*#REF!,0)</f>
        <v>#REF!</v>
      </c>
      <c r="J24" s="117">
        <v>913</v>
      </c>
      <c r="K24" s="126" t="s">
        <v>7</v>
      </c>
    </row>
    <row r="25" spans="1:11" ht="12">
      <c r="A25" s="192" t="s">
        <v>43</v>
      </c>
      <c r="B25" s="192">
        <v>5092</v>
      </c>
      <c r="C25" s="24" t="s">
        <v>235</v>
      </c>
      <c r="D25" s="313"/>
      <c r="E25" s="326"/>
      <c r="F25" s="320"/>
      <c r="G25" s="321"/>
      <c r="H25" s="25">
        <v>38</v>
      </c>
      <c r="I25" s="25" t="e">
        <f>ROUND(H25/H33*J33,0)</f>
        <v>#VALUE!</v>
      </c>
      <c r="J25" s="26">
        <v>30</v>
      </c>
      <c r="K25" s="191" t="s">
        <v>8</v>
      </c>
    </row>
    <row r="26" spans="1:11" s="106" customFormat="1" ht="12">
      <c r="A26" s="102" t="s">
        <v>43</v>
      </c>
      <c r="B26" s="152">
        <v>6565</v>
      </c>
      <c r="C26" s="103" t="s">
        <v>236</v>
      </c>
      <c r="D26" s="313"/>
      <c r="E26" s="324" t="s">
        <v>198</v>
      </c>
      <c r="F26" s="320"/>
      <c r="G26" s="321"/>
      <c r="H26" s="107">
        <v>2335</v>
      </c>
      <c r="I26" s="104">
        <f>J23*2</f>
        <v>1824</v>
      </c>
      <c r="J26" s="151">
        <v>1825</v>
      </c>
      <c r="K26" s="105" t="s">
        <v>7</v>
      </c>
    </row>
    <row r="27" spans="1:11" s="118" customFormat="1" ht="12">
      <c r="A27" s="96" t="s">
        <v>43</v>
      </c>
      <c r="B27" s="96">
        <v>5093</v>
      </c>
      <c r="C27" s="97" t="s">
        <v>236</v>
      </c>
      <c r="D27" s="313"/>
      <c r="E27" s="325"/>
      <c r="F27" s="320"/>
      <c r="G27" s="321"/>
      <c r="H27" s="127">
        <v>2335</v>
      </c>
      <c r="I27" s="125">
        <f>J24*2</f>
        <v>1826</v>
      </c>
      <c r="J27" s="117">
        <v>1827</v>
      </c>
      <c r="K27" s="126" t="s">
        <v>7</v>
      </c>
    </row>
    <row r="28" spans="1:11" ht="12">
      <c r="A28" s="192" t="s">
        <v>43</v>
      </c>
      <c r="B28" s="192">
        <v>5094</v>
      </c>
      <c r="C28" s="24" t="s">
        <v>237</v>
      </c>
      <c r="D28" s="313"/>
      <c r="E28" s="326" t="s">
        <v>196</v>
      </c>
      <c r="F28" s="320"/>
      <c r="G28" s="321"/>
      <c r="H28" s="30">
        <v>77</v>
      </c>
      <c r="I28" s="25" t="e">
        <f>I25*2</f>
        <v>#VALUE!</v>
      </c>
      <c r="J28" s="26">
        <v>61</v>
      </c>
      <c r="K28" s="191" t="s">
        <v>8</v>
      </c>
    </row>
    <row r="29" spans="1:11" ht="12">
      <c r="A29" s="168" t="s">
        <v>43</v>
      </c>
      <c r="B29" s="168">
        <v>5095</v>
      </c>
      <c r="C29" s="24" t="s">
        <v>238</v>
      </c>
      <c r="D29" s="313"/>
      <c r="E29" s="166" t="s">
        <v>199</v>
      </c>
      <c r="F29" s="320"/>
      <c r="G29" s="321"/>
      <c r="H29" s="30">
        <v>3704</v>
      </c>
      <c r="I29" s="25" t="e">
        <f>I23*3</f>
        <v>#REF!</v>
      </c>
      <c r="J29" s="26">
        <v>203</v>
      </c>
      <c r="K29" s="310" t="s">
        <v>90</v>
      </c>
    </row>
    <row r="30" spans="1:11" ht="12">
      <c r="A30" s="168" t="s">
        <v>43</v>
      </c>
      <c r="B30" s="168">
        <v>5096</v>
      </c>
      <c r="C30" s="24" t="s">
        <v>239</v>
      </c>
      <c r="D30" s="314"/>
      <c r="E30" s="154" t="s">
        <v>200</v>
      </c>
      <c r="F30" s="322"/>
      <c r="G30" s="323"/>
      <c r="H30" s="30">
        <v>122</v>
      </c>
      <c r="I30" s="25">
        <f>J25*3</f>
        <v>90</v>
      </c>
      <c r="J30" s="26">
        <v>203</v>
      </c>
      <c r="K30" s="311"/>
    </row>
    <row r="31" spans="1:11" ht="7.5" customHeight="1">
      <c r="A31" s="4"/>
      <c r="B31" s="4"/>
      <c r="C31" s="17"/>
      <c r="D31" s="5"/>
      <c r="E31" s="41"/>
      <c r="F31" s="16"/>
      <c r="G31" s="16"/>
      <c r="H31" s="22"/>
      <c r="I31" s="22"/>
      <c r="J31" s="42"/>
      <c r="K31" s="43"/>
    </row>
    <row r="32" spans="1:11" ht="18" customHeight="1">
      <c r="A32" s="44" t="s">
        <v>9</v>
      </c>
      <c r="B32" s="4"/>
      <c r="C32" s="17"/>
      <c r="D32" s="5"/>
      <c r="E32" s="41"/>
      <c r="F32" s="16"/>
      <c r="G32" s="16"/>
      <c r="H32" s="22"/>
      <c r="I32" s="22"/>
      <c r="J32" s="42"/>
      <c r="K32" s="43"/>
    </row>
    <row r="33" spans="1:11" ht="12">
      <c r="A33" s="327" t="s">
        <v>2</v>
      </c>
      <c r="B33" s="327"/>
      <c r="C33" s="337" t="s">
        <v>0</v>
      </c>
      <c r="D33" s="327" t="s">
        <v>1</v>
      </c>
      <c r="E33" s="327"/>
      <c r="F33" s="327"/>
      <c r="G33" s="327"/>
      <c r="H33" s="300" t="s">
        <v>11</v>
      </c>
      <c r="I33" s="300" t="s">
        <v>12</v>
      </c>
      <c r="J33" s="308" t="s">
        <v>6</v>
      </c>
      <c r="K33" s="300" t="s">
        <v>5</v>
      </c>
    </row>
    <row r="34" spans="1:11" ht="12">
      <c r="A34" s="13" t="s">
        <v>3</v>
      </c>
      <c r="B34" s="13" t="s">
        <v>4</v>
      </c>
      <c r="C34" s="337"/>
      <c r="D34" s="327"/>
      <c r="E34" s="327"/>
      <c r="F34" s="327"/>
      <c r="G34" s="327"/>
      <c r="H34" s="301"/>
      <c r="I34" s="301"/>
      <c r="J34" s="308"/>
      <c r="K34" s="301"/>
    </row>
    <row r="35" spans="1:11" ht="13.5" customHeight="1">
      <c r="A35" s="168" t="s">
        <v>43</v>
      </c>
      <c r="B35" s="168">
        <v>3341</v>
      </c>
      <c r="C35" s="24" t="s">
        <v>203</v>
      </c>
      <c r="D35" s="312" t="s">
        <v>240</v>
      </c>
      <c r="E35" s="331" t="s">
        <v>197</v>
      </c>
      <c r="F35" s="318" t="s">
        <v>205</v>
      </c>
      <c r="G35" s="319"/>
      <c r="H35" s="25">
        <v>1168</v>
      </c>
      <c r="I35" s="25" t="e">
        <f>ROUND(H35/H42*J42,0)</f>
        <v>#DIV/0!</v>
      </c>
      <c r="J35" s="26">
        <v>820</v>
      </c>
      <c r="K35" s="167" t="s">
        <v>7</v>
      </c>
    </row>
    <row r="36" spans="1:11" ht="12">
      <c r="A36" s="13" t="s">
        <v>43</v>
      </c>
      <c r="B36" s="13">
        <v>3342</v>
      </c>
      <c r="C36" s="24" t="s">
        <v>19</v>
      </c>
      <c r="D36" s="313"/>
      <c r="E36" s="333"/>
      <c r="F36" s="320"/>
      <c r="G36" s="321"/>
      <c r="H36" s="25">
        <v>38</v>
      </c>
      <c r="I36" s="25" t="e">
        <f>ROUND(H36/H55*J55,0)</f>
        <v>#VALUE!</v>
      </c>
      <c r="J36" s="26">
        <v>27</v>
      </c>
      <c r="K36" s="27" t="s">
        <v>8</v>
      </c>
    </row>
    <row r="37" spans="1:11" s="106" customFormat="1" ht="12">
      <c r="A37" s="102" t="s">
        <v>43</v>
      </c>
      <c r="B37" s="152">
        <v>1117</v>
      </c>
      <c r="C37" s="103" t="s">
        <v>20</v>
      </c>
      <c r="D37" s="313"/>
      <c r="E37" s="331" t="s">
        <v>198</v>
      </c>
      <c r="F37" s="320"/>
      <c r="G37" s="321"/>
      <c r="H37" s="107">
        <v>2335</v>
      </c>
      <c r="I37" s="104">
        <f>J35*2</f>
        <v>1640</v>
      </c>
      <c r="J37" s="151">
        <v>1639</v>
      </c>
      <c r="K37" s="105" t="s">
        <v>7</v>
      </c>
    </row>
    <row r="38" spans="1:11" s="118" customFormat="1" ht="12">
      <c r="A38" s="96" t="s">
        <v>43</v>
      </c>
      <c r="B38" s="96">
        <v>3343</v>
      </c>
      <c r="C38" s="97" t="s">
        <v>20</v>
      </c>
      <c r="D38" s="313"/>
      <c r="E38" s="332"/>
      <c r="F38" s="320"/>
      <c r="G38" s="321"/>
      <c r="H38" s="127">
        <v>2335</v>
      </c>
      <c r="I38" s="125" t="e">
        <f>#REF!*2</f>
        <v>#REF!</v>
      </c>
      <c r="J38" s="117">
        <v>1642</v>
      </c>
      <c r="K38" s="126" t="s">
        <v>7</v>
      </c>
    </row>
    <row r="39" spans="1:11" ht="12">
      <c r="A39" s="13" t="s">
        <v>43</v>
      </c>
      <c r="B39" s="13">
        <v>3344</v>
      </c>
      <c r="C39" s="24" t="s">
        <v>21</v>
      </c>
      <c r="D39" s="313"/>
      <c r="E39" s="333" t="s">
        <v>196</v>
      </c>
      <c r="F39" s="320"/>
      <c r="G39" s="321"/>
      <c r="H39" s="30">
        <v>77</v>
      </c>
      <c r="I39" s="25" t="e">
        <f>I36*2</f>
        <v>#VALUE!</v>
      </c>
      <c r="J39" s="26">
        <v>55</v>
      </c>
      <c r="K39" s="27" t="s">
        <v>8</v>
      </c>
    </row>
    <row r="40" spans="1:11" ht="12">
      <c r="A40" s="168" t="s">
        <v>43</v>
      </c>
      <c r="B40" s="168">
        <v>3345</v>
      </c>
      <c r="C40" s="24" t="s">
        <v>22</v>
      </c>
      <c r="D40" s="313"/>
      <c r="E40" s="169" t="s">
        <v>199</v>
      </c>
      <c r="F40" s="320"/>
      <c r="G40" s="321"/>
      <c r="H40" s="30">
        <v>3704</v>
      </c>
      <c r="I40" s="25" t="e">
        <f>I35*3</f>
        <v>#DIV/0!</v>
      </c>
      <c r="J40" s="26">
        <v>188</v>
      </c>
      <c r="K40" s="310" t="s">
        <v>90</v>
      </c>
    </row>
    <row r="41" spans="1:11" ht="12">
      <c r="A41" s="168" t="s">
        <v>43</v>
      </c>
      <c r="B41" s="168">
        <v>3346</v>
      </c>
      <c r="C41" s="24" t="s">
        <v>23</v>
      </c>
      <c r="D41" s="314"/>
      <c r="E41" s="45" t="s">
        <v>200</v>
      </c>
      <c r="F41" s="322"/>
      <c r="G41" s="323"/>
      <c r="H41" s="30">
        <v>122</v>
      </c>
      <c r="I41" s="25">
        <f>J36*3</f>
        <v>81</v>
      </c>
      <c r="J41" s="26">
        <v>188</v>
      </c>
      <c r="K41" s="311"/>
    </row>
    <row r="42" spans="1:11" ht="10.5" customHeight="1">
      <c r="A42" s="4"/>
      <c r="B42" s="4"/>
      <c r="C42" s="17"/>
      <c r="D42" s="5"/>
      <c r="E42" s="41"/>
      <c r="F42" s="16"/>
      <c r="G42" s="16"/>
      <c r="H42" s="22"/>
      <c r="I42" s="22"/>
      <c r="J42" s="42"/>
      <c r="K42" s="43"/>
    </row>
    <row r="43" spans="1:11" ht="18" customHeight="1">
      <c r="A43" s="44" t="s">
        <v>224</v>
      </c>
      <c r="B43" s="4"/>
      <c r="C43" s="17"/>
      <c r="D43" s="5"/>
      <c r="E43" s="41"/>
      <c r="F43" s="16"/>
      <c r="G43" s="16"/>
      <c r="H43" s="22"/>
      <c r="I43" s="22"/>
      <c r="J43" s="42"/>
      <c r="K43" s="43"/>
    </row>
    <row r="44" spans="1:11" ht="12">
      <c r="A44" s="327" t="s">
        <v>2</v>
      </c>
      <c r="B44" s="327"/>
      <c r="C44" s="337" t="s">
        <v>0</v>
      </c>
      <c r="D44" s="327" t="s">
        <v>1</v>
      </c>
      <c r="E44" s="327"/>
      <c r="F44" s="327"/>
      <c r="G44" s="327"/>
      <c r="H44" s="300" t="s">
        <v>11</v>
      </c>
      <c r="I44" s="300" t="s">
        <v>12</v>
      </c>
      <c r="J44" s="308" t="s">
        <v>6</v>
      </c>
      <c r="K44" s="300" t="s">
        <v>5</v>
      </c>
    </row>
    <row r="45" spans="1:11" ht="12">
      <c r="A45" s="13" t="s">
        <v>3</v>
      </c>
      <c r="B45" s="13" t="s">
        <v>4</v>
      </c>
      <c r="C45" s="337"/>
      <c r="D45" s="327"/>
      <c r="E45" s="327"/>
      <c r="F45" s="327"/>
      <c r="G45" s="327"/>
      <c r="H45" s="301"/>
      <c r="I45" s="301"/>
      <c r="J45" s="308"/>
      <c r="K45" s="301"/>
    </row>
    <row r="46" spans="1:11" ht="13.5" customHeight="1">
      <c r="A46" s="168" t="s">
        <v>43</v>
      </c>
      <c r="B46" s="168">
        <v>3347</v>
      </c>
      <c r="C46" s="24" t="s">
        <v>204</v>
      </c>
      <c r="D46" s="312" t="s">
        <v>240</v>
      </c>
      <c r="E46" s="331" t="s">
        <v>197</v>
      </c>
      <c r="F46" s="318" t="s">
        <v>225</v>
      </c>
      <c r="G46" s="319"/>
      <c r="H46" s="25">
        <v>1168</v>
      </c>
      <c r="I46" s="25" t="e">
        <f>ROUND(H46/H54*J54,0)</f>
        <v>#DIV/0!</v>
      </c>
      <c r="J46" s="26">
        <v>820</v>
      </c>
      <c r="K46" s="167" t="s">
        <v>7</v>
      </c>
    </row>
    <row r="47" spans="1:11" ht="12">
      <c r="A47" s="13" t="s">
        <v>43</v>
      </c>
      <c r="B47" s="13">
        <v>3348</v>
      </c>
      <c r="C47" s="24" t="s">
        <v>24</v>
      </c>
      <c r="D47" s="313"/>
      <c r="E47" s="333"/>
      <c r="F47" s="320"/>
      <c r="G47" s="321"/>
      <c r="H47" s="25">
        <v>38</v>
      </c>
      <c r="I47" s="25">
        <f>ROUND(H47/H65*J65,0)</f>
        <v>12</v>
      </c>
      <c r="J47" s="26">
        <v>27</v>
      </c>
      <c r="K47" s="27" t="s">
        <v>8</v>
      </c>
    </row>
    <row r="48" spans="1:11" s="106" customFormat="1" ht="12">
      <c r="A48" s="102" t="s">
        <v>43</v>
      </c>
      <c r="B48" s="152">
        <v>1118</v>
      </c>
      <c r="C48" s="103" t="s">
        <v>25</v>
      </c>
      <c r="D48" s="313"/>
      <c r="E48" s="331" t="s">
        <v>198</v>
      </c>
      <c r="F48" s="320"/>
      <c r="G48" s="321"/>
      <c r="H48" s="107">
        <v>2335</v>
      </c>
      <c r="I48" s="104">
        <f>J46*2</f>
        <v>1640</v>
      </c>
      <c r="J48" s="151">
        <v>1639</v>
      </c>
      <c r="K48" s="105" t="s">
        <v>7</v>
      </c>
    </row>
    <row r="49" spans="1:11" s="118" customFormat="1" ht="12">
      <c r="A49" s="96" t="s">
        <v>43</v>
      </c>
      <c r="B49" s="96">
        <v>3349</v>
      </c>
      <c r="C49" s="97" t="s">
        <v>25</v>
      </c>
      <c r="D49" s="313"/>
      <c r="E49" s="332"/>
      <c r="F49" s="320"/>
      <c r="G49" s="321"/>
      <c r="H49" s="127">
        <v>2335</v>
      </c>
      <c r="I49" s="125" t="e">
        <f>#REF!*2</f>
        <v>#REF!</v>
      </c>
      <c r="J49" s="117">
        <v>1642</v>
      </c>
      <c r="K49" s="126" t="s">
        <v>7</v>
      </c>
    </row>
    <row r="50" spans="1:11" ht="12">
      <c r="A50" s="13" t="s">
        <v>43</v>
      </c>
      <c r="B50" s="13">
        <v>3350</v>
      </c>
      <c r="C50" s="24" t="s">
        <v>26</v>
      </c>
      <c r="D50" s="313"/>
      <c r="E50" s="333" t="s">
        <v>196</v>
      </c>
      <c r="F50" s="320"/>
      <c r="G50" s="321"/>
      <c r="H50" s="30">
        <v>77</v>
      </c>
      <c r="I50" s="25">
        <f>I47*2</f>
        <v>24</v>
      </c>
      <c r="J50" s="26">
        <v>55</v>
      </c>
      <c r="K50" s="27" t="s">
        <v>8</v>
      </c>
    </row>
    <row r="51" spans="1:11" ht="12">
      <c r="A51" s="168" t="s">
        <v>43</v>
      </c>
      <c r="B51" s="168">
        <v>3351</v>
      </c>
      <c r="C51" s="24" t="s">
        <v>27</v>
      </c>
      <c r="D51" s="313"/>
      <c r="E51" s="169" t="s">
        <v>199</v>
      </c>
      <c r="F51" s="320"/>
      <c r="G51" s="321"/>
      <c r="H51" s="30">
        <v>3704</v>
      </c>
      <c r="I51" s="25" t="e">
        <f>I46*3</f>
        <v>#DIV/0!</v>
      </c>
      <c r="J51" s="26">
        <v>188</v>
      </c>
      <c r="K51" s="310" t="s">
        <v>90</v>
      </c>
    </row>
    <row r="52" spans="1:11" ht="12">
      <c r="A52" s="168" t="s">
        <v>43</v>
      </c>
      <c r="B52" s="168">
        <v>3352</v>
      </c>
      <c r="C52" s="24" t="s">
        <v>28</v>
      </c>
      <c r="D52" s="314"/>
      <c r="E52" s="45" t="s">
        <v>200</v>
      </c>
      <c r="F52" s="322"/>
      <c r="G52" s="323"/>
      <c r="H52" s="30">
        <v>122</v>
      </c>
      <c r="I52" s="25">
        <f>J47*3</f>
        <v>81</v>
      </c>
      <c r="J52" s="26">
        <v>188</v>
      </c>
      <c r="K52" s="311"/>
    </row>
    <row r="53" spans="1:11" ht="12">
      <c r="A53" s="4"/>
      <c r="B53" s="4"/>
      <c r="C53" s="17"/>
      <c r="D53" s="5"/>
      <c r="E53" s="41"/>
      <c r="F53" s="16"/>
      <c r="G53" s="16"/>
      <c r="H53" s="22"/>
      <c r="I53" s="22"/>
      <c r="J53" s="42"/>
      <c r="K53" s="43"/>
    </row>
    <row r="54" spans="1:13" ht="18.75">
      <c r="A54" s="2" t="s">
        <v>45</v>
      </c>
      <c r="B54" s="16"/>
      <c r="C54" s="17"/>
      <c r="D54" s="18"/>
      <c r="E54" s="18"/>
      <c r="F54" s="19"/>
      <c r="G54" s="19"/>
      <c r="H54" s="20"/>
      <c r="I54" s="20"/>
      <c r="J54" s="20"/>
      <c r="K54" s="21"/>
      <c r="L54" s="22"/>
      <c r="M54" s="23"/>
    </row>
    <row r="55" spans="1:11" ht="13.5" customHeight="1">
      <c r="A55" s="327" t="s">
        <v>2</v>
      </c>
      <c r="B55" s="327"/>
      <c r="C55" s="337" t="s">
        <v>0</v>
      </c>
      <c r="D55" s="327" t="s">
        <v>1</v>
      </c>
      <c r="E55" s="327"/>
      <c r="F55" s="327"/>
      <c r="G55" s="327"/>
      <c r="H55" s="300" t="s">
        <v>11</v>
      </c>
      <c r="I55" s="300" t="s">
        <v>12</v>
      </c>
      <c r="J55" s="308" t="s">
        <v>6</v>
      </c>
      <c r="K55" s="300" t="s">
        <v>5</v>
      </c>
    </row>
    <row r="56" spans="1:11" ht="12">
      <c r="A56" s="13" t="s">
        <v>3</v>
      </c>
      <c r="B56" s="13" t="s">
        <v>4</v>
      </c>
      <c r="C56" s="337"/>
      <c r="D56" s="327"/>
      <c r="E56" s="327"/>
      <c r="F56" s="327"/>
      <c r="G56" s="327"/>
      <c r="H56" s="301"/>
      <c r="I56" s="301"/>
      <c r="J56" s="308"/>
      <c r="K56" s="301"/>
    </row>
    <row r="57" spans="1:11" s="106" customFormat="1" ht="13.5" customHeight="1">
      <c r="A57" s="102" t="s">
        <v>43</v>
      </c>
      <c r="B57" s="152">
        <v>1119</v>
      </c>
      <c r="C57" s="103" t="s">
        <v>13</v>
      </c>
      <c r="D57" s="312" t="s">
        <v>240</v>
      </c>
      <c r="E57" s="324" t="s">
        <v>197</v>
      </c>
      <c r="F57" s="302"/>
      <c r="G57" s="303"/>
      <c r="H57" s="104">
        <v>1168</v>
      </c>
      <c r="I57" s="104" t="e">
        <f>ROUND(H57/#REF!*#REF!,0)</f>
        <v>#REF!</v>
      </c>
      <c r="J57" s="151">
        <v>1171</v>
      </c>
      <c r="K57" s="105" t="s">
        <v>7</v>
      </c>
    </row>
    <row r="58" spans="1:11" s="118" customFormat="1" ht="13.5" customHeight="1">
      <c r="A58" s="96" t="s">
        <v>43</v>
      </c>
      <c r="B58" s="96">
        <v>3353</v>
      </c>
      <c r="C58" s="97" t="s">
        <v>13</v>
      </c>
      <c r="D58" s="313"/>
      <c r="E58" s="325"/>
      <c r="F58" s="202"/>
      <c r="G58" s="203"/>
      <c r="H58" s="125"/>
      <c r="I58" s="125"/>
      <c r="J58" s="117">
        <v>1172</v>
      </c>
      <c r="K58" s="126" t="s">
        <v>7</v>
      </c>
    </row>
    <row r="59" spans="1:11" ht="12">
      <c r="A59" s="13" t="s">
        <v>43</v>
      </c>
      <c r="B59" s="13">
        <v>3354</v>
      </c>
      <c r="C59" s="24" t="s">
        <v>14</v>
      </c>
      <c r="D59" s="313"/>
      <c r="E59" s="326"/>
      <c r="F59" s="304"/>
      <c r="G59" s="305"/>
      <c r="H59" s="25">
        <v>38</v>
      </c>
      <c r="I59" s="25">
        <f>ROUND(H59/H65*J65,0)</f>
        <v>12</v>
      </c>
      <c r="J59" s="26">
        <v>39</v>
      </c>
      <c r="K59" s="27" t="s">
        <v>8</v>
      </c>
    </row>
    <row r="60" spans="1:11" s="106" customFormat="1" ht="12">
      <c r="A60" s="102" t="s">
        <v>43</v>
      </c>
      <c r="B60" s="152">
        <v>1120</v>
      </c>
      <c r="C60" s="103" t="s">
        <v>15</v>
      </c>
      <c r="D60" s="313"/>
      <c r="E60" s="324" t="s">
        <v>198</v>
      </c>
      <c r="F60" s="302"/>
      <c r="G60" s="303"/>
      <c r="H60" s="107">
        <v>2335</v>
      </c>
      <c r="I60" s="104">
        <f>J57*2</f>
        <v>2342</v>
      </c>
      <c r="J60" s="151">
        <v>2342</v>
      </c>
      <c r="K60" s="105" t="s">
        <v>7</v>
      </c>
    </row>
    <row r="61" spans="1:11" s="118" customFormat="1" ht="12">
      <c r="A61" s="96" t="s">
        <v>43</v>
      </c>
      <c r="B61" s="96">
        <v>3355</v>
      </c>
      <c r="C61" s="97" t="s">
        <v>15</v>
      </c>
      <c r="D61" s="313"/>
      <c r="E61" s="325"/>
      <c r="F61" s="202"/>
      <c r="G61" s="203"/>
      <c r="H61" s="127"/>
      <c r="I61" s="125"/>
      <c r="J61" s="117">
        <v>2345</v>
      </c>
      <c r="K61" s="126" t="s">
        <v>7</v>
      </c>
    </row>
    <row r="62" spans="1:11" ht="12">
      <c r="A62" s="13" t="s">
        <v>43</v>
      </c>
      <c r="B62" s="13">
        <v>3356</v>
      </c>
      <c r="C62" s="24" t="s">
        <v>16</v>
      </c>
      <c r="D62" s="313"/>
      <c r="E62" s="326" t="s">
        <v>196</v>
      </c>
      <c r="F62" s="335"/>
      <c r="G62" s="336"/>
      <c r="H62" s="30">
        <v>77</v>
      </c>
      <c r="I62" s="25">
        <f>I59*2</f>
        <v>24</v>
      </c>
      <c r="J62" s="26">
        <v>78</v>
      </c>
      <c r="K62" s="27" t="s">
        <v>8</v>
      </c>
    </row>
    <row r="63" spans="1:11" ht="12">
      <c r="A63" s="168" t="s">
        <v>43</v>
      </c>
      <c r="B63" s="168">
        <v>3357</v>
      </c>
      <c r="C63" s="24" t="s">
        <v>17</v>
      </c>
      <c r="D63" s="313"/>
      <c r="E63" s="166" t="s">
        <v>199</v>
      </c>
      <c r="F63" s="306"/>
      <c r="G63" s="307"/>
      <c r="H63" s="30">
        <v>3704</v>
      </c>
      <c r="I63" s="25" t="e">
        <f>I57*3</f>
        <v>#REF!</v>
      </c>
      <c r="J63" s="26">
        <v>268</v>
      </c>
      <c r="K63" s="310" t="s">
        <v>90</v>
      </c>
    </row>
    <row r="64" spans="1:11" ht="12">
      <c r="A64" s="168" t="s">
        <v>43</v>
      </c>
      <c r="B64" s="168">
        <v>3358</v>
      </c>
      <c r="C64" s="24" t="s">
        <v>18</v>
      </c>
      <c r="D64" s="314"/>
      <c r="E64" s="166" t="s">
        <v>200</v>
      </c>
      <c r="F64" s="306"/>
      <c r="G64" s="307"/>
      <c r="H64" s="30">
        <v>122</v>
      </c>
      <c r="I64" s="25">
        <f>J59*3</f>
        <v>117</v>
      </c>
      <c r="J64" s="26">
        <v>268</v>
      </c>
      <c r="K64" s="311"/>
    </row>
    <row r="65" spans="1:11" ht="17.25" customHeight="1">
      <c r="A65" s="13" t="s">
        <v>43</v>
      </c>
      <c r="B65" s="13">
        <v>3361</v>
      </c>
      <c r="C65" s="24" t="s">
        <v>249</v>
      </c>
      <c r="D65" s="334" t="s">
        <v>253</v>
      </c>
      <c r="E65" s="32" t="s">
        <v>201</v>
      </c>
      <c r="F65" s="306"/>
      <c r="G65" s="307"/>
      <c r="H65" s="30">
        <v>270</v>
      </c>
      <c r="I65" s="30">
        <v>190</v>
      </c>
      <c r="J65" s="26">
        <v>88</v>
      </c>
      <c r="K65" s="310" t="s">
        <v>7</v>
      </c>
    </row>
    <row r="66" spans="1:11" ht="15.75" customHeight="1">
      <c r="A66" s="161" t="s">
        <v>43</v>
      </c>
      <c r="B66" s="161">
        <v>3362</v>
      </c>
      <c r="C66" s="24" t="s">
        <v>250</v>
      </c>
      <c r="D66" s="334"/>
      <c r="E66" s="153" t="s">
        <v>202</v>
      </c>
      <c r="F66" s="306"/>
      <c r="G66" s="307"/>
      <c r="H66" s="30">
        <v>285</v>
      </c>
      <c r="I66" s="30">
        <v>190</v>
      </c>
      <c r="J66" s="26">
        <v>176</v>
      </c>
      <c r="K66" s="338"/>
    </row>
    <row r="67" spans="1:11" ht="15.75" customHeight="1">
      <c r="A67" s="161" t="s">
        <v>43</v>
      </c>
      <c r="B67" s="161">
        <v>3831</v>
      </c>
      <c r="C67" s="24" t="s">
        <v>251</v>
      </c>
      <c r="D67" s="334"/>
      <c r="E67" s="160" t="s">
        <v>201</v>
      </c>
      <c r="F67" s="306"/>
      <c r="G67" s="307"/>
      <c r="H67" s="22"/>
      <c r="I67" s="22"/>
      <c r="J67" s="26">
        <v>72</v>
      </c>
      <c r="K67" s="338"/>
    </row>
    <row r="68" spans="1:11" ht="15.75" customHeight="1">
      <c r="A68" s="161" t="s">
        <v>43</v>
      </c>
      <c r="B68" s="161">
        <v>3832</v>
      </c>
      <c r="C68" s="24" t="s">
        <v>252</v>
      </c>
      <c r="D68" s="334"/>
      <c r="E68" s="153" t="s">
        <v>202</v>
      </c>
      <c r="F68" s="306"/>
      <c r="G68" s="307"/>
      <c r="H68" s="22"/>
      <c r="I68" s="22"/>
      <c r="J68" s="26">
        <v>144</v>
      </c>
      <c r="K68" s="311"/>
    </row>
    <row r="69" spans="1:11" s="39" customFormat="1" ht="10.5" customHeight="1">
      <c r="A69" s="14"/>
      <c r="B69" s="14"/>
      <c r="C69" s="33"/>
      <c r="D69" s="15"/>
      <c r="E69" s="34"/>
      <c r="F69" s="35"/>
      <c r="G69" s="35"/>
      <c r="H69" s="36"/>
      <c r="I69" s="36"/>
      <c r="J69" s="37"/>
      <c r="K69" s="38"/>
    </row>
    <row r="70" spans="1:11" s="39" customFormat="1" ht="18" customHeight="1">
      <c r="A70" s="40" t="s">
        <v>232</v>
      </c>
      <c r="B70" s="14"/>
      <c r="C70" s="33"/>
      <c r="D70" s="15"/>
      <c r="E70" s="34"/>
      <c r="F70" s="35"/>
      <c r="G70" s="35"/>
      <c r="H70" s="36"/>
      <c r="I70" s="36"/>
      <c r="J70" s="37"/>
      <c r="K70" s="38"/>
    </row>
    <row r="71" spans="1:11" ht="13.5" customHeight="1">
      <c r="A71" s="327" t="s">
        <v>2</v>
      </c>
      <c r="B71" s="327"/>
      <c r="C71" s="337" t="s">
        <v>0</v>
      </c>
      <c r="D71" s="327" t="s">
        <v>1</v>
      </c>
      <c r="E71" s="327"/>
      <c r="F71" s="327"/>
      <c r="G71" s="327"/>
      <c r="H71" s="300" t="s">
        <v>11</v>
      </c>
      <c r="I71" s="300" t="s">
        <v>12</v>
      </c>
      <c r="J71" s="308" t="s">
        <v>6</v>
      </c>
      <c r="K71" s="300" t="s">
        <v>5</v>
      </c>
    </row>
    <row r="72" spans="1:11" ht="12">
      <c r="A72" s="13" t="s">
        <v>3</v>
      </c>
      <c r="B72" s="13" t="s">
        <v>4</v>
      </c>
      <c r="C72" s="337"/>
      <c r="D72" s="327"/>
      <c r="E72" s="327"/>
      <c r="F72" s="327"/>
      <c r="G72" s="327"/>
      <c r="H72" s="301"/>
      <c r="I72" s="301"/>
      <c r="J72" s="308"/>
      <c r="K72" s="301"/>
    </row>
    <row r="73" spans="1:11" s="106" customFormat="1" ht="13.5" customHeight="1">
      <c r="A73" s="102" t="s">
        <v>43</v>
      </c>
      <c r="B73" s="152">
        <v>6567</v>
      </c>
      <c r="C73" s="103" t="s">
        <v>234</v>
      </c>
      <c r="D73" s="312" t="s">
        <v>240</v>
      </c>
      <c r="E73" s="324" t="s">
        <v>197</v>
      </c>
      <c r="F73" s="318" t="s">
        <v>233</v>
      </c>
      <c r="G73" s="319"/>
      <c r="H73" s="104">
        <v>1168</v>
      </c>
      <c r="I73" s="104" t="e">
        <f>ROUND(H73/#REF!*#REF!,0)</f>
        <v>#REF!</v>
      </c>
      <c r="J73" s="151">
        <v>912</v>
      </c>
      <c r="K73" s="105" t="s">
        <v>7</v>
      </c>
    </row>
    <row r="74" spans="1:11" s="118" customFormat="1" ht="13.5" customHeight="1">
      <c r="A74" s="96" t="s">
        <v>43</v>
      </c>
      <c r="B74" s="96">
        <v>5097</v>
      </c>
      <c r="C74" s="97" t="s">
        <v>234</v>
      </c>
      <c r="D74" s="313"/>
      <c r="E74" s="325"/>
      <c r="F74" s="320"/>
      <c r="G74" s="321"/>
      <c r="H74" s="125">
        <v>1168</v>
      </c>
      <c r="I74" s="125" t="e">
        <f>ROUND(H74/#REF!*#REF!,0)</f>
        <v>#REF!</v>
      </c>
      <c r="J74" s="117">
        <v>913</v>
      </c>
      <c r="K74" s="126" t="s">
        <v>7</v>
      </c>
    </row>
    <row r="75" spans="1:11" ht="12">
      <c r="A75" s="192" t="s">
        <v>43</v>
      </c>
      <c r="B75" s="192">
        <v>5098</v>
      </c>
      <c r="C75" s="24" t="s">
        <v>235</v>
      </c>
      <c r="D75" s="313"/>
      <c r="E75" s="326"/>
      <c r="F75" s="320"/>
      <c r="G75" s="321"/>
      <c r="H75" s="25">
        <v>38</v>
      </c>
      <c r="I75" s="25" t="e">
        <f>ROUND(H75/H83*J83,0)</f>
        <v>#VALUE!</v>
      </c>
      <c r="J75" s="26">
        <v>30</v>
      </c>
      <c r="K75" s="191" t="s">
        <v>8</v>
      </c>
    </row>
    <row r="76" spans="1:11" s="106" customFormat="1" ht="12">
      <c r="A76" s="102" t="s">
        <v>43</v>
      </c>
      <c r="B76" s="152">
        <v>6569</v>
      </c>
      <c r="C76" s="103" t="s">
        <v>236</v>
      </c>
      <c r="D76" s="313"/>
      <c r="E76" s="324" t="s">
        <v>198</v>
      </c>
      <c r="F76" s="320"/>
      <c r="G76" s="321"/>
      <c r="H76" s="107">
        <v>2335</v>
      </c>
      <c r="I76" s="104">
        <f>J73*2</f>
        <v>1824</v>
      </c>
      <c r="J76" s="151">
        <v>1825</v>
      </c>
      <c r="K76" s="105" t="s">
        <v>7</v>
      </c>
    </row>
    <row r="77" spans="1:11" s="118" customFormat="1" ht="12">
      <c r="A77" s="96" t="s">
        <v>43</v>
      </c>
      <c r="B77" s="96">
        <v>5099</v>
      </c>
      <c r="C77" s="97" t="s">
        <v>236</v>
      </c>
      <c r="D77" s="313"/>
      <c r="E77" s="325"/>
      <c r="F77" s="320"/>
      <c r="G77" s="321"/>
      <c r="H77" s="127">
        <v>2335</v>
      </c>
      <c r="I77" s="125">
        <f>J74*2</f>
        <v>1826</v>
      </c>
      <c r="J77" s="117">
        <v>1827</v>
      </c>
      <c r="K77" s="126" t="s">
        <v>7</v>
      </c>
    </row>
    <row r="78" spans="1:11" ht="12">
      <c r="A78" s="13" t="s">
        <v>43</v>
      </c>
      <c r="B78" s="13">
        <v>5100</v>
      </c>
      <c r="C78" s="24" t="s">
        <v>237</v>
      </c>
      <c r="D78" s="313"/>
      <c r="E78" s="326" t="s">
        <v>196</v>
      </c>
      <c r="F78" s="320"/>
      <c r="G78" s="321"/>
      <c r="H78" s="30">
        <v>77</v>
      </c>
      <c r="I78" s="25" t="e">
        <f>I75*2</f>
        <v>#VALUE!</v>
      </c>
      <c r="J78" s="26">
        <v>61</v>
      </c>
      <c r="K78" s="27" t="s">
        <v>8</v>
      </c>
    </row>
    <row r="79" spans="1:11" ht="12">
      <c r="A79" s="168" t="s">
        <v>43</v>
      </c>
      <c r="B79" s="168">
        <v>5101</v>
      </c>
      <c r="C79" s="24" t="s">
        <v>238</v>
      </c>
      <c r="D79" s="313"/>
      <c r="E79" s="166" t="s">
        <v>199</v>
      </c>
      <c r="F79" s="320"/>
      <c r="G79" s="321"/>
      <c r="H79" s="30">
        <v>3704</v>
      </c>
      <c r="I79" s="25" t="e">
        <f>I73*3</f>
        <v>#REF!</v>
      </c>
      <c r="J79" s="26">
        <v>203</v>
      </c>
      <c r="K79" s="310" t="s">
        <v>90</v>
      </c>
    </row>
    <row r="80" spans="1:11" ht="12">
      <c r="A80" s="168" t="s">
        <v>43</v>
      </c>
      <c r="B80" s="168">
        <v>5102</v>
      </c>
      <c r="C80" s="24" t="s">
        <v>239</v>
      </c>
      <c r="D80" s="314"/>
      <c r="E80" s="154" t="s">
        <v>200</v>
      </c>
      <c r="F80" s="322"/>
      <c r="G80" s="323"/>
      <c r="H80" s="30">
        <v>122</v>
      </c>
      <c r="I80" s="25">
        <f>J75*3</f>
        <v>90</v>
      </c>
      <c r="J80" s="26">
        <v>203</v>
      </c>
      <c r="K80" s="311"/>
    </row>
    <row r="81" spans="1:11" ht="12">
      <c r="A81" s="4"/>
      <c r="B81" s="4"/>
      <c r="C81" s="17"/>
      <c r="D81" s="5"/>
      <c r="E81" s="5"/>
      <c r="F81" s="16"/>
      <c r="G81" s="16"/>
      <c r="H81" s="22"/>
      <c r="I81" s="22"/>
      <c r="J81" s="42"/>
      <c r="K81" s="43"/>
    </row>
    <row r="82" spans="1:11" ht="18" customHeight="1">
      <c r="A82" s="44" t="s">
        <v>9</v>
      </c>
      <c r="B82" s="4"/>
      <c r="C82" s="17"/>
      <c r="D82" s="5"/>
      <c r="E82" s="41"/>
      <c r="F82" s="16"/>
      <c r="G82" s="16"/>
      <c r="H82" s="22"/>
      <c r="I82" s="22"/>
      <c r="J82" s="42"/>
      <c r="K82" s="43"/>
    </row>
    <row r="83" spans="1:11" ht="13.5" customHeight="1">
      <c r="A83" s="327" t="s">
        <v>2</v>
      </c>
      <c r="B83" s="327"/>
      <c r="C83" s="337" t="s">
        <v>0</v>
      </c>
      <c r="D83" s="327" t="s">
        <v>1</v>
      </c>
      <c r="E83" s="327"/>
      <c r="F83" s="327"/>
      <c r="G83" s="327"/>
      <c r="H83" s="300" t="s">
        <v>11</v>
      </c>
      <c r="I83" s="300" t="s">
        <v>12</v>
      </c>
      <c r="J83" s="308" t="s">
        <v>6</v>
      </c>
      <c r="K83" s="300" t="s">
        <v>5</v>
      </c>
    </row>
    <row r="84" spans="1:11" ht="12">
      <c r="A84" s="13" t="s">
        <v>3</v>
      </c>
      <c r="B84" s="13" t="s">
        <v>4</v>
      </c>
      <c r="C84" s="337"/>
      <c r="D84" s="327"/>
      <c r="E84" s="327"/>
      <c r="F84" s="327"/>
      <c r="G84" s="327"/>
      <c r="H84" s="301"/>
      <c r="I84" s="301"/>
      <c r="J84" s="308"/>
      <c r="K84" s="301"/>
    </row>
    <row r="85" spans="1:11" ht="13.5" customHeight="1">
      <c r="A85" s="168" t="s">
        <v>43</v>
      </c>
      <c r="B85" s="168">
        <v>3363</v>
      </c>
      <c r="C85" s="24" t="s">
        <v>203</v>
      </c>
      <c r="D85" s="312" t="s">
        <v>240</v>
      </c>
      <c r="E85" s="331" t="s">
        <v>197</v>
      </c>
      <c r="F85" s="318" t="s">
        <v>205</v>
      </c>
      <c r="G85" s="319"/>
      <c r="H85" s="25">
        <v>1168</v>
      </c>
      <c r="I85" s="25" t="e">
        <f>ROUND(H85/H92*J92,0)</f>
        <v>#DIV/0!</v>
      </c>
      <c r="J85" s="26">
        <v>820</v>
      </c>
      <c r="K85" s="167" t="s">
        <v>7</v>
      </c>
    </row>
    <row r="86" spans="1:11" ht="12">
      <c r="A86" s="13" t="s">
        <v>43</v>
      </c>
      <c r="B86" s="13">
        <v>3364</v>
      </c>
      <c r="C86" s="24" t="s">
        <v>19</v>
      </c>
      <c r="D86" s="313"/>
      <c r="E86" s="333"/>
      <c r="F86" s="320"/>
      <c r="G86" s="321"/>
      <c r="H86" s="25">
        <v>38</v>
      </c>
      <c r="I86" s="25" t="e">
        <f>ROUND(H86/#REF!*#REF!,0)</f>
        <v>#REF!</v>
      </c>
      <c r="J86" s="26">
        <v>27</v>
      </c>
      <c r="K86" s="27" t="s">
        <v>8</v>
      </c>
    </row>
    <row r="87" spans="1:11" s="106" customFormat="1" ht="12">
      <c r="A87" s="102" t="s">
        <v>43</v>
      </c>
      <c r="B87" s="152">
        <v>1121</v>
      </c>
      <c r="C87" s="103" t="s">
        <v>20</v>
      </c>
      <c r="D87" s="313"/>
      <c r="E87" s="331" t="s">
        <v>198</v>
      </c>
      <c r="F87" s="320"/>
      <c r="G87" s="321"/>
      <c r="H87" s="107">
        <v>2335</v>
      </c>
      <c r="I87" s="104">
        <f>J85*2</f>
        <v>1640</v>
      </c>
      <c r="J87" s="151">
        <v>1639</v>
      </c>
      <c r="K87" s="105" t="s">
        <v>7</v>
      </c>
    </row>
    <row r="88" spans="1:11" s="118" customFormat="1" ht="12">
      <c r="A88" s="96" t="s">
        <v>43</v>
      </c>
      <c r="B88" s="96">
        <v>3365</v>
      </c>
      <c r="C88" s="97" t="s">
        <v>20</v>
      </c>
      <c r="D88" s="313"/>
      <c r="E88" s="332"/>
      <c r="F88" s="320"/>
      <c r="G88" s="321"/>
      <c r="H88" s="127">
        <v>2335</v>
      </c>
      <c r="I88" s="125" t="e">
        <f>#REF!*2</f>
        <v>#REF!</v>
      </c>
      <c r="J88" s="117">
        <v>1642</v>
      </c>
      <c r="K88" s="126" t="s">
        <v>7</v>
      </c>
    </row>
    <row r="89" spans="1:11" ht="12">
      <c r="A89" s="13" t="s">
        <v>43</v>
      </c>
      <c r="B89" s="13">
        <v>3366</v>
      </c>
      <c r="C89" s="24" t="s">
        <v>21</v>
      </c>
      <c r="D89" s="313"/>
      <c r="E89" s="333" t="s">
        <v>196</v>
      </c>
      <c r="F89" s="320"/>
      <c r="G89" s="321"/>
      <c r="H89" s="30">
        <v>77</v>
      </c>
      <c r="I89" s="25" t="e">
        <f>I86*2</f>
        <v>#REF!</v>
      </c>
      <c r="J89" s="26">
        <v>55</v>
      </c>
      <c r="K89" s="27" t="s">
        <v>8</v>
      </c>
    </row>
    <row r="90" spans="1:11" ht="12">
      <c r="A90" s="168" t="s">
        <v>43</v>
      </c>
      <c r="B90" s="168">
        <v>3367</v>
      </c>
      <c r="C90" s="24" t="s">
        <v>22</v>
      </c>
      <c r="D90" s="313"/>
      <c r="E90" s="169" t="s">
        <v>199</v>
      </c>
      <c r="F90" s="320"/>
      <c r="G90" s="321"/>
      <c r="H90" s="30">
        <v>3704</v>
      </c>
      <c r="I90" s="25" t="e">
        <f>I85*3</f>
        <v>#DIV/0!</v>
      </c>
      <c r="J90" s="26">
        <v>188</v>
      </c>
      <c r="K90" s="310" t="s">
        <v>90</v>
      </c>
    </row>
    <row r="91" spans="1:11" ht="12">
      <c r="A91" s="168" t="s">
        <v>43</v>
      </c>
      <c r="B91" s="168">
        <v>3368</v>
      </c>
      <c r="C91" s="24" t="s">
        <v>23</v>
      </c>
      <c r="D91" s="314"/>
      <c r="E91" s="45" t="s">
        <v>200</v>
      </c>
      <c r="F91" s="322"/>
      <c r="G91" s="323"/>
      <c r="H91" s="30">
        <v>122</v>
      </c>
      <c r="I91" s="25">
        <f>J86*3</f>
        <v>81</v>
      </c>
      <c r="J91" s="26">
        <v>188</v>
      </c>
      <c r="K91" s="311"/>
    </row>
    <row r="92" spans="1:11" ht="12" customHeight="1">
      <c r="A92" s="4"/>
      <c r="B92" s="4"/>
      <c r="C92" s="17"/>
      <c r="D92" s="5"/>
      <c r="E92" s="41"/>
      <c r="F92" s="16"/>
      <c r="G92" s="16"/>
      <c r="H92" s="22"/>
      <c r="I92" s="22"/>
      <c r="J92" s="42"/>
      <c r="K92" s="43"/>
    </row>
    <row r="93" spans="1:11" ht="18" customHeight="1">
      <c r="A93" s="44" t="s">
        <v>224</v>
      </c>
      <c r="B93" s="4"/>
      <c r="C93" s="17"/>
      <c r="D93" s="5"/>
      <c r="E93" s="41"/>
      <c r="F93" s="16"/>
      <c r="G93" s="16"/>
      <c r="H93" s="22"/>
      <c r="I93" s="22"/>
      <c r="J93" s="42"/>
      <c r="K93" s="43"/>
    </row>
    <row r="94" spans="1:11" ht="13.5" customHeight="1">
      <c r="A94" s="327" t="s">
        <v>2</v>
      </c>
      <c r="B94" s="327"/>
      <c r="C94" s="337" t="s">
        <v>0</v>
      </c>
      <c r="D94" s="327" t="s">
        <v>1</v>
      </c>
      <c r="E94" s="327"/>
      <c r="F94" s="327"/>
      <c r="G94" s="327"/>
      <c r="H94" s="300" t="s">
        <v>11</v>
      </c>
      <c r="I94" s="300" t="s">
        <v>12</v>
      </c>
      <c r="J94" s="308" t="s">
        <v>6</v>
      </c>
      <c r="K94" s="300" t="s">
        <v>5</v>
      </c>
    </row>
    <row r="95" spans="1:11" ht="12">
      <c r="A95" s="13" t="s">
        <v>3</v>
      </c>
      <c r="B95" s="13" t="s">
        <v>4</v>
      </c>
      <c r="C95" s="337"/>
      <c r="D95" s="327"/>
      <c r="E95" s="327"/>
      <c r="F95" s="327"/>
      <c r="G95" s="327"/>
      <c r="H95" s="301"/>
      <c r="I95" s="301"/>
      <c r="J95" s="308"/>
      <c r="K95" s="301"/>
    </row>
    <row r="96" spans="1:11" ht="13.5" customHeight="1">
      <c r="A96" s="168" t="s">
        <v>43</v>
      </c>
      <c r="B96" s="168">
        <v>3369</v>
      </c>
      <c r="C96" s="24" t="s">
        <v>204</v>
      </c>
      <c r="D96" s="312" t="s">
        <v>240</v>
      </c>
      <c r="E96" s="331" t="s">
        <v>197</v>
      </c>
      <c r="F96" s="318" t="s">
        <v>225</v>
      </c>
      <c r="G96" s="319"/>
      <c r="H96" s="25">
        <v>1168</v>
      </c>
      <c r="I96" s="25" t="e">
        <f>ROUND(H96/#REF!*#REF!,0)</f>
        <v>#REF!</v>
      </c>
      <c r="J96" s="26">
        <v>820</v>
      </c>
      <c r="K96" s="167" t="s">
        <v>7</v>
      </c>
    </row>
    <row r="97" spans="1:11" ht="12">
      <c r="A97" s="13" t="s">
        <v>43</v>
      </c>
      <c r="B97" s="13">
        <v>3370</v>
      </c>
      <c r="C97" s="24" t="s">
        <v>24</v>
      </c>
      <c r="D97" s="313"/>
      <c r="E97" s="333"/>
      <c r="F97" s="320"/>
      <c r="G97" s="321"/>
      <c r="H97" s="25">
        <v>38</v>
      </c>
      <c r="I97" s="25">
        <f>ROUND(H97/H110*J110,0)</f>
        <v>38</v>
      </c>
      <c r="J97" s="26">
        <v>27</v>
      </c>
      <c r="K97" s="27" t="s">
        <v>8</v>
      </c>
    </row>
    <row r="98" spans="1:11" s="106" customFormat="1" ht="12">
      <c r="A98" s="102" t="s">
        <v>43</v>
      </c>
      <c r="B98" s="152">
        <v>1122</v>
      </c>
      <c r="C98" s="103" t="s">
        <v>25</v>
      </c>
      <c r="D98" s="313"/>
      <c r="E98" s="331" t="s">
        <v>198</v>
      </c>
      <c r="F98" s="320"/>
      <c r="G98" s="321"/>
      <c r="H98" s="107">
        <v>2335</v>
      </c>
      <c r="I98" s="104">
        <f>J96*2</f>
        <v>1640</v>
      </c>
      <c r="J98" s="151">
        <v>1639</v>
      </c>
      <c r="K98" s="105" t="s">
        <v>7</v>
      </c>
    </row>
    <row r="99" spans="1:11" s="118" customFormat="1" ht="12">
      <c r="A99" s="96" t="s">
        <v>43</v>
      </c>
      <c r="B99" s="96">
        <v>3371</v>
      </c>
      <c r="C99" s="97" t="s">
        <v>25</v>
      </c>
      <c r="D99" s="313"/>
      <c r="E99" s="332"/>
      <c r="F99" s="320"/>
      <c r="G99" s="321"/>
      <c r="H99" s="127">
        <v>2335</v>
      </c>
      <c r="I99" s="125" t="e">
        <f>#REF!*2</f>
        <v>#REF!</v>
      </c>
      <c r="J99" s="117">
        <v>1642</v>
      </c>
      <c r="K99" s="126" t="s">
        <v>7</v>
      </c>
    </row>
    <row r="100" spans="1:11" ht="12">
      <c r="A100" s="13" t="s">
        <v>43</v>
      </c>
      <c r="B100" s="13">
        <v>3372</v>
      </c>
      <c r="C100" s="24" t="s">
        <v>26</v>
      </c>
      <c r="D100" s="313"/>
      <c r="E100" s="333" t="s">
        <v>196</v>
      </c>
      <c r="F100" s="320"/>
      <c r="G100" s="321"/>
      <c r="H100" s="30">
        <v>77</v>
      </c>
      <c r="I100" s="25">
        <f>I97*2</f>
        <v>76</v>
      </c>
      <c r="J100" s="26">
        <v>55</v>
      </c>
      <c r="K100" s="27" t="s">
        <v>8</v>
      </c>
    </row>
    <row r="101" spans="1:11" ht="12">
      <c r="A101" s="168" t="s">
        <v>43</v>
      </c>
      <c r="B101" s="168">
        <v>3373</v>
      </c>
      <c r="C101" s="24" t="s">
        <v>27</v>
      </c>
      <c r="D101" s="313"/>
      <c r="E101" s="169" t="s">
        <v>199</v>
      </c>
      <c r="F101" s="320"/>
      <c r="G101" s="321"/>
      <c r="H101" s="30">
        <v>3704</v>
      </c>
      <c r="I101" s="25" t="e">
        <f>I96*3</f>
        <v>#REF!</v>
      </c>
      <c r="J101" s="26">
        <v>188</v>
      </c>
      <c r="K101" s="310" t="s">
        <v>90</v>
      </c>
    </row>
    <row r="102" spans="1:11" ht="12">
      <c r="A102" s="168" t="s">
        <v>43</v>
      </c>
      <c r="B102" s="168">
        <v>3374</v>
      </c>
      <c r="C102" s="24" t="s">
        <v>28</v>
      </c>
      <c r="D102" s="314"/>
      <c r="E102" s="45" t="s">
        <v>200</v>
      </c>
      <c r="F102" s="322"/>
      <c r="G102" s="323"/>
      <c r="H102" s="30">
        <v>122</v>
      </c>
      <c r="I102" s="25">
        <f>J97*3</f>
        <v>81</v>
      </c>
      <c r="J102" s="26">
        <v>188</v>
      </c>
      <c r="K102" s="311"/>
    </row>
    <row r="103" spans="1:11" ht="12">
      <c r="A103" s="4"/>
      <c r="B103" s="4"/>
      <c r="C103" s="17"/>
      <c r="D103" s="5"/>
      <c r="E103" s="5"/>
      <c r="F103" s="16"/>
      <c r="G103" s="16"/>
      <c r="H103" s="22"/>
      <c r="I103" s="22"/>
      <c r="J103" s="42"/>
      <c r="K103" s="43"/>
    </row>
    <row r="104" spans="1:13" ht="18.75">
      <c r="A104" s="2" t="s">
        <v>46</v>
      </c>
      <c r="B104" s="16"/>
      <c r="C104" s="17"/>
      <c r="D104" s="18"/>
      <c r="E104" s="18"/>
      <c r="F104" s="19"/>
      <c r="G104" s="19"/>
      <c r="H104" s="20"/>
      <c r="I104" s="20"/>
      <c r="J104" s="20"/>
      <c r="K104" s="21"/>
      <c r="L104" s="22"/>
      <c r="M104" s="23"/>
    </row>
    <row r="105" spans="1:11" ht="13.5" customHeight="1">
      <c r="A105" s="327" t="s">
        <v>2</v>
      </c>
      <c r="B105" s="327"/>
      <c r="C105" s="337" t="s">
        <v>0</v>
      </c>
      <c r="D105" s="327" t="s">
        <v>1</v>
      </c>
      <c r="E105" s="327"/>
      <c r="F105" s="327"/>
      <c r="G105" s="327"/>
      <c r="H105" s="300" t="s">
        <v>11</v>
      </c>
      <c r="I105" s="300" t="s">
        <v>12</v>
      </c>
      <c r="J105" s="308" t="s">
        <v>6</v>
      </c>
      <c r="K105" s="300" t="s">
        <v>5</v>
      </c>
    </row>
    <row r="106" spans="1:11" ht="12">
      <c r="A106" s="13" t="s">
        <v>3</v>
      </c>
      <c r="B106" s="13" t="s">
        <v>4</v>
      </c>
      <c r="C106" s="337"/>
      <c r="D106" s="327"/>
      <c r="E106" s="327"/>
      <c r="F106" s="327"/>
      <c r="G106" s="327"/>
      <c r="H106" s="301"/>
      <c r="I106" s="301"/>
      <c r="J106" s="308"/>
      <c r="K106" s="301"/>
    </row>
    <row r="107" spans="1:11" s="106" customFormat="1" ht="13.5" customHeight="1">
      <c r="A107" s="102" t="s">
        <v>43</v>
      </c>
      <c r="B107" s="152">
        <v>1123</v>
      </c>
      <c r="C107" s="103" t="s">
        <v>13</v>
      </c>
      <c r="D107" s="312" t="s">
        <v>240</v>
      </c>
      <c r="E107" s="324" t="s">
        <v>197</v>
      </c>
      <c r="F107" s="302"/>
      <c r="G107" s="303"/>
      <c r="H107" s="104">
        <v>1168</v>
      </c>
      <c r="I107" s="104" t="e">
        <f>ROUND(H107/#REF!*#REF!,0)</f>
        <v>#REF!</v>
      </c>
      <c r="J107" s="151">
        <v>1171</v>
      </c>
      <c r="K107" s="105" t="s">
        <v>7</v>
      </c>
    </row>
    <row r="108" spans="1:11" s="118" customFormat="1" ht="13.5" customHeight="1">
      <c r="A108" s="96" t="s">
        <v>43</v>
      </c>
      <c r="B108" s="96">
        <v>3375</v>
      </c>
      <c r="C108" s="97" t="s">
        <v>13</v>
      </c>
      <c r="D108" s="313"/>
      <c r="E108" s="325"/>
      <c r="F108" s="304"/>
      <c r="G108" s="305"/>
      <c r="H108" s="125">
        <v>1168</v>
      </c>
      <c r="I108" s="125" t="e">
        <f>ROUND(H108/#REF!*#REF!,0)</f>
        <v>#REF!</v>
      </c>
      <c r="J108" s="117">
        <v>1172</v>
      </c>
      <c r="K108" s="126" t="s">
        <v>7</v>
      </c>
    </row>
    <row r="109" spans="1:11" ht="12">
      <c r="A109" s="13" t="s">
        <v>43</v>
      </c>
      <c r="B109" s="13">
        <v>3376</v>
      </c>
      <c r="C109" s="24" t="s">
        <v>14</v>
      </c>
      <c r="D109" s="313"/>
      <c r="E109" s="326"/>
      <c r="F109" s="304"/>
      <c r="G109" s="305"/>
      <c r="H109" s="25">
        <v>38</v>
      </c>
      <c r="I109" s="25">
        <f>ROUND(H109/H115*J115,0)</f>
        <v>12</v>
      </c>
      <c r="J109" s="26">
        <v>39</v>
      </c>
      <c r="K109" s="27" t="s">
        <v>8</v>
      </c>
    </row>
    <row r="110" spans="1:11" s="106" customFormat="1" ht="12">
      <c r="A110" s="102" t="s">
        <v>43</v>
      </c>
      <c r="B110" s="152">
        <v>1124</v>
      </c>
      <c r="C110" s="103" t="s">
        <v>15</v>
      </c>
      <c r="D110" s="313"/>
      <c r="E110" s="324" t="s">
        <v>198</v>
      </c>
      <c r="F110" s="302"/>
      <c r="G110" s="303"/>
      <c r="H110" s="107">
        <v>2335</v>
      </c>
      <c r="I110" s="104">
        <f>J107*2</f>
        <v>2342</v>
      </c>
      <c r="J110" s="151">
        <v>2342</v>
      </c>
      <c r="K110" s="105" t="s">
        <v>7</v>
      </c>
    </row>
    <row r="111" spans="1:11" s="118" customFormat="1" ht="12">
      <c r="A111" s="96" t="s">
        <v>43</v>
      </c>
      <c r="B111" s="96">
        <v>3377</v>
      </c>
      <c r="C111" s="97" t="s">
        <v>15</v>
      </c>
      <c r="D111" s="313"/>
      <c r="E111" s="325"/>
      <c r="F111" s="304"/>
      <c r="G111" s="305"/>
      <c r="H111" s="127">
        <v>2335</v>
      </c>
      <c r="I111" s="125">
        <f>J108*2</f>
        <v>2344</v>
      </c>
      <c r="J111" s="117">
        <v>2345</v>
      </c>
      <c r="K111" s="126" t="s">
        <v>7</v>
      </c>
    </row>
    <row r="112" spans="1:11" ht="12">
      <c r="A112" s="13" t="s">
        <v>43</v>
      </c>
      <c r="B112" s="13">
        <v>3378</v>
      </c>
      <c r="C112" s="24" t="s">
        <v>16</v>
      </c>
      <c r="D112" s="313"/>
      <c r="E112" s="326" t="s">
        <v>196</v>
      </c>
      <c r="F112" s="335"/>
      <c r="G112" s="336"/>
      <c r="H112" s="30">
        <v>77</v>
      </c>
      <c r="I112" s="25">
        <f>I109*2</f>
        <v>24</v>
      </c>
      <c r="J112" s="26">
        <v>78</v>
      </c>
      <c r="K112" s="27" t="s">
        <v>8</v>
      </c>
    </row>
    <row r="113" spans="1:11" ht="12">
      <c r="A113" s="168" t="s">
        <v>43</v>
      </c>
      <c r="B113" s="168">
        <v>3379</v>
      </c>
      <c r="C113" s="24" t="s">
        <v>17</v>
      </c>
      <c r="D113" s="313"/>
      <c r="E113" s="166" t="s">
        <v>199</v>
      </c>
      <c r="F113" s="306"/>
      <c r="G113" s="307"/>
      <c r="H113" s="30">
        <v>3704</v>
      </c>
      <c r="I113" s="25" t="e">
        <f>I107*3</f>
        <v>#REF!</v>
      </c>
      <c r="J113" s="26">
        <v>268</v>
      </c>
      <c r="K113" s="310" t="s">
        <v>90</v>
      </c>
    </row>
    <row r="114" spans="1:11" ht="12">
      <c r="A114" s="168" t="s">
        <v>43</v>
      </c>
      <c r="B114" s="168">
        <v>3380</v>
      </c>
      <c r="C114" s="24" t="s">
        <v>18</v>
      </c>
      <c r="D114" s="314"/>
      <c r="E114" s="166" t="s">
        <v>200</v>
      </c>
      <c r="F114" s="306"/>
      <c r="G114" s="307"/>
      <c r="H114" s="30">
        <v>122</v>
      </c>
      <c r="I114" s="25">
        <f>J109*3</f>
        <v>117</v>
      </c>
      <c r="J114" s="26">
        <v>268</v>
      </c>
      <c r="K114" s="311"/>
    </row>
    <row r="115" spans="1:11" ht="14.25" customHeight="1">
      <c r="A115" s="13" t="s">
        <v>43</v>
      </c>
      <c r="B115" s="13">
        <v>3383</v>
      </c>
      <c r="C115" s="24" t="s">
        <v>249</v>
      </c>
      <c r="D115" s="334" t="s">
        <v>253</v>
      </c>
      <c r="E115" s="32" t="s">
        <v>201</v>
      </c>
      <c r="F115" s="306"/>
      <c r="G115" s="307"/>
      <c r="H115" s="30">
        <v>270</v>
      </c>
      <c r="I115" s="30">
        <v>190</v>
      </c>
      <c r="J115" s="26">
        <v>88</v>
      </c>
      <c r="K115" s="310" t="s">
        <v>7</v>
      </c>
    </row>
    <row r="116" spans="1:11" ht="15.75" customHeight="1">
      <c r="A116" s="161" t="s">
        <v>43</v>
      </c>
      <c r="B116" s="161">
        <v>3384</v>
      </c>
      <c r="C116" s="24" t="s">
        <v>250</v>
      </c>
      <c r="D116" s="334"/>
      <c r="E116" s="153" t="s">
        <v>202</v>
      </c>
      <c r="F116" s="306"/>
      <c r="G116" s="307"/>
      <c r="H116" s="30">
        <v>285</v>
      </c>
      <c r="I116" s="30">
        <v>190</v>
      </c>
      <c r="J116" s="26">
        <v>176</v>
      </c>
      <c r="K116" s="338"/>
    </row>
    <row r="117" spans="1:11" ht="15.75" customHeight="1">
      <c r="A117" s="161" t="s">
        <v>43</v>
      </c>
      <c r="B117" s="161">
        <v>3833</v>
      </c>
      <c r="C117" s="24" t="s">
        <v>251</v>
      </c>
      <c r="D117" s="334"/>
      <c r="E117" s="160" t="s">
        <v>201</v>
      </c>
      <c r="F117" s="306"/>
      <c r="G117" s="307"/>
      <c r="H117" s="22"/>
      <c r="I117" s="22"/>
      <c r="J117" s="26">
        <v>72</v>
      </c>
      <c r="K117" s="338"/>
    </row>
    <row r="118" spans="1:11" ht="15.75" customHeight="1">
      <c r="A118" s="161" t="s">
        <v>43</v>
      </c>
      <c r="B118" s="161">
        <v>3834</v>
      </c>
      <c r="C118" s="24" t="s">
        <v>252</v>
      </c>
      <c r="D118" s="334"/>
      <c r="E118" s="153" t="s">
        <v>202</v>
      </c>
      <c r="F118" s="306"/>
      <c r="G118" s="307"/>
      <c r="H118" s="22"/>
      <c r="I118" s="22"/>
      <c r="J118" s="26">
        <v>144</v>
      </c>
      <c r="K118" s="311"/>
    </row>
    <row r="119" spans="1:11" s="39" customFormat="1" ht="10.5" customHeight="1">
      <c r="A119" s="14"/>
      <c r="B119" s="14"/>
      <c r="C119" s="33"/>
      <c r="D119" s="15"/>
      <c r="E119" s="34"/>
      <c r="F119" s="35"/>
      <c r="G119" s="35"/>
      <c r="H119" s="36"/>
      <c r="I119" s="36"/>
      <c r="J119" s="37"/>
      <c r="K119" s="38"/>
    </row>
    <row r="120" spans="1:11" s="39" customFormat="1" ht="18" customHeight="1">
      <c r="A120" s="40" t="s">
        <v>232</v>
      </c>
      <c r="B120" s="14"/>
      <c r="C120" s="33"/>
      <c r="D120" s="15"/>
      <c r="E120" s="34"/>
      <c r="F120" s="35"/>
      <c r="G120" s="35"/>
      <c r="H120" s="36"/>
      <c r="I120" s="36"/>
      <c r="J120" s="37"/>
      <c r="K120" s="38"/>
    </row>
    <row r="121" spans="1:11" ht="13.5" customHeight="1">
      <c r="A121" s="327" t="s">
        <v>2</v>
      </c>
      <c r="B121" s="327"/>
      <c r="C121" s="337" t="s">
        <v>0</v>
      </c>
      <c r="D121" s="327" t="s">
        <v>1</v>
      </c>
      <c r="E121" s="327"/>
      <c r="F121" s="327"/>
      <c r="G121" s="327"/>
      <c r="H121" s="300" t="s">
        <v>11</v>
      </c>
      <c r="I121" s="300" t="s">
        <v>12</v>
      </c>
      <c r="J121" s="308" t="s">
        <v>6</v>
      </c>
      <c r="K121" s="300" t="s">
        <v>5</v>
      </c>
    </row>
    <row r="122" spans="1:11" ht="12">
      <c r="A122" s="13" t="s">
        <v>3</v>
      </c>
      <c r="B122" s="13" t="s">
        <v>4</v>
      </c>
      <c r="C122" s="337"/>
      <c r="D122" s="327"/>
      <c r="E122" s="327"/>
      <c r="F122" s="327"/>
      <c r="G122" s="327"/>
      <c r="H122" s="301"/>
      <c r="I122" s="301"/>
      <c r="J122" s="308"/>
      <c r="K122" s="301"/>
    </row>
    <row r="123" spans="1:11" s="106" customFormat="1" ht="13.5" customHeight="1">
      <c r="A123" s="102" t="s">
        <v>43</v>
      </c>
      <c r="B123" s="152">
        <v>6571</v>
      </c>
      <c r="C123" s="103" t="s">
        <v>234</v>
      </c>
      <c r="D123" s="312" t="s">
        <v>240</v>
      </c>
      <c r="E123" s="324" t="s">
        <v>197</v>
      </c>
      <c r="F123" s="318" t="s">
        <v>233</v>
      </c>
      <c r="G123" s="319"/>
      <c r="H123" s="104">
        <v>1168</v>
      </c>
      <c r="I123" s="104" t="e">
        <f>ROUND(H123/#REF!*#REF!,0)</f>
        <v>#REF!</v>
      </c>
      <c r="J123" s="151">
        <v>912</v>
      </c>
      <c r="K123" s="105" t="s">
        <v>7</v>
      </c>
    </row>
    <row r="124" spans="1:11" s="118" customFormat="1" ht="13.5" customHeight="1">
      <c r="A124" s="96" t="s">
        <v>43</v>
      </c>
      <c r="B124" s="96">
        <v>5103</v>
      </c>
      <c r="C124" s="97" t="s">
        <v>234</v>
      </c>
      <c r="D124" s="313"/>
      <c r="E124" s="325"/>
      <c r="F124" s="320"/>
      <c r="G124" s="321"/>
      <c r="H124" s="125">
        <v>1168</v>
      </c>
      <c r="I124" s="125" t="e">
        <f>ROUND(H124/#REF!*#REF!,0)</f>
        <v>#REF!</v>
      </c>
      <c r="J124" s="117">
        <v>913</v>
      </c>
      <c r="K124" s="126" t="s">
        <v>7</v>
      </c>
    </row>
    <row r="125" spans="1:11" ht="12">
      <c r="A125" s="207" t="s">
        <v>43</v>
      </c>
      <c r="B125" s="207">
        <v>5104</v>
      </c>
      <c r="C125" s="24" t="s">
        <v>235</v>
      </c>
      <c r="D125" s="313"/>
      <c r="E125" s="326"/>
      <c r="F125" s="320"/>
      <c r="G125" s="321"/>
      <c r="H125" s="25">
        <v>38</v>
      </c>
      <c r="I125" s="25" t="e">
        <f>ROUND(H125/H133*J133,0)</f>
        <v>#VALUE!</v>
      </c>
      <c r="J125" s="26">
        <v>30</v>
      </c>
      <c r="K125" s="204" t="s">
        <v>8</v>
      </c>
    </row>
    <row r="126" spans="1:11" s="106" customFormat="1" ht="12">
      <c r="A126" s="102" t="s">
        <v>43</v>
      </c>
      <c r="B126" s="152">
        <v>6573</v>
      </c>
      <c r="C126" s="103" t="s">
        <v>236</v>
      </c>
      <c r="D126" s="313"/>
      <c r="E126" s="324" t="s">
        <v>198</v>
      </c>
      <c r="F126" s="320"/>
      <c r="G126" s="321"/>
      <c r="H126" s="107">
        <v>2335</v>
      </c>
      <c r="I126" s="104">
        <f>J123*2</f>
        <v>1824</v>
      </c>
      <c r="J126" s="151">
        <v>1825</v>
      </c>
      <c r="K126" s="105" t="s">
        <v>7</v>
      </c>
    </row>
    <row r="127" spans="1:11" s="110" customFormat="1" ht="12">
      <c r="A127" s="98" t="s">
        <v>43</v>
      </c>
      <c r="B127" s="98">
        <v>5105</v>
      </c>
      <c r="C127" s="99" t="s">
        <v>236</v>
      </c>
      <c r="D127" s="313"/>
      <c r="E127" s="325"/>
      <c r="F127" s="320"/>
      <c r="G127" s="321"/>
      <c r="H127" s="108">
        <v>2335</v>
      </c>
      <c r="I127" s="109">
        <f>J124*2</f>
        <v>1826</v>
      </c>
      <c r="J127" s="100">
        <v>1827</v>
      </c>
      <c r="K127" s="101" t="s">
        <v>7</v>
      </c>
    </row>
    <row r="128" spans="1:11" ht="12">
      <c r="A128" s="13" t="s">
        <v>43</v>
      </c>
      <c r="B128" s="13">
        <v>5106</v>
      </c>
      <c r="C128" s="24" t="s">
        <v>237</v>
      </c>
      <c r="D128" s="313"/>
      <c r="E128" s="326" t="s">
        <v>196</v>
      </c>
      <c r="F128" s="320"/>
      <c r="G128" s="321"/>
      <c r="H128" s="30">
        <v>77</v>
      </c>
      <c r="I128" s="25" t="e">
        <f>I125*2</f>
        <v>#VALUE!</v>
      </c>
      <c r="J128" s="26">
        <v>61</v>
      </c>
      <c r="K128" s="27" t="s">
        <v>8</v>
      </c>
    </row>
    <row r="129" spans="1:11" ht="12">
      <c r="A129" s="168" t="s">
        <v>43</v>
      </c>
      <c r="B129" s="168">
        <v>5107</v>
      </c>
      <c r="C129" s="24" t="s">
        <v>238</v>
      </c>
      <c r="D129" s="313"/>
      <c r="E129" s="166" t="s">
        <v>199</v>
      </c>
      <c r="F129" s="320"/>
      <c r="G129" s="321"/>
      <c r="H129" s="30">
        <v>3704</v>
      </c>
      <c r="I129" s="25" t="e">
        <f>I123*3</f>
        <v>#REF!</v>
      </c>
      <c r="J129" s="26">
        <v>203</v>
      </c>
      <c r="K129" s="310" t="s">
        <v>90</v>
      </c>
    </row>
    <row r="130" spans="1:11" ht="12">
      <c r="A130" s="168" t="s">
        <v>43</v>
      </c>
      <c r="B130" s="168">
        <v>5108</v>
      </c>
      <c r="C130" s="24" t="s">
        <v>239</v>
      </c>
      <c r="D130" s="314"/>
      <c r="E130" s="154" t="s">
        <v>200</v>
      </c>
      <c r="F130" s="322"/>
      <c r="G130" s="323"/>
      <c r="H130" s="30">
        <v>122</v>
      </c>
      <c r="I130" s="25">
        <f>J125*3</f>
        <v>90</v>
      </c>
      <c r="J130" s="26">
        <v>203</v>
      </c>
      <c r="K130" s="311"/>
    </row>
    <row r="132" spans="1:11" ht="18" customHeight="1">
      <c r="A132" s="44" t="s">
        <v>9</v>
      </c>
      <c r="B132" s="4"/>
      <c r="C132" s="17"/>
      <c r="D132" s="5"/>
      <c r="E132" s="41"/>
      <c r="F132" s="16"/>
      <c r="G132" s="16"/>
      <c r="H132" s="22"/>
      <c r="I132" s="22"/>
      <c r="J132" s="42"/>
      <c r="K132" s="43"/>
    </row>
    <row r="133" spans="1:11" ht="12">
      <c r="A133" s="327" t="s">
        <v>2</v>
      </c>
      <c r="B133" s="327"/>
      <c r="C133" s="337" t="s">
        <v>0</v>
      </c>
      <c r="D133" s="327" t="s">
        <v>1</v>
      </c>
      <c r="E133" s="327"/>
      <c r="F133" s="327"/>
      <c r="G133" s="327"/>
      <c r="H133" s="300" t="s">
        <v>11</v>
      </c>
      <c r="I133" s="300" t="s">
        <v>12</v>
      </c>
      <c r="J133" s="308" t="s">
        <v>6</v>
      </c>
      <c r="K133" s="300" t="s">
        <v>5</v>
      </c>
    </row>
    <row r="134" spans="1:11" ht="12">
      <c r="A134" s="13" t="s">
        <v>3</v>
      </c>
      <c r="B134" s="13" t="s">
        <v>4</v>
      </c>
      <c r="C134" s="337"/>
      <c r="D134" s="327"/>
      <c r="E134" s="327"/>
      <c r="F134" s="327"/>
      <c r="G134" s="327"/>
      <c r="H134" s="301"/>
      <c r="I134" s="301"/>
      <c r="J134" s="308"/>
      <c r="K134" s="301"/>
    </row>
    <row r="135" spans="1:11" ht="13.5" customHeight="1">
      <c r="A135" s="168" t="s">
        <v>43</v>
      </c>
      <c r="B135" s="168">
        <v>3385</v>
      </c>
      <c r="C135" s="24" t="s">
        <v>203</v>
      </c>
      <c r="D135" s="312" t="s">
        <v>240</v>
      </c>
      <c r="E135" s="331" t="s">
        <v>197</v>
      </c>
      <c r="F135" s="318" t="s">
        <v>205</v>
      </c>
      <c r="G135" s="319"/>
      <c r="H135" s="25">
        <v>1168</v>
      </c>
      <c r="I135" s="25" t="e">
        <f>ROUND(H135/H142*J142,0)</f>
        <v>#DIV/0!</v>
      </c>
      <c r="J135" s="26">
        <v>820</v>
      </c>
      <c r="K135" s="167" t="s">
        <v>7</v>
      </c>
    </row>
    <row r="136" spans="1:11" ht="12">
      <c r="A136" s="13" t="s">
        <v>43</v>
      </c>
      <c r="B136" s="13">
        <v>3386</v>
      </c>
      <c r="C136" s="24" t="s">
        <v>19</v>
      </c>
      <c r="D136" s="313"/>
      <c r="E136" s="333"/>
      <c r="F136" s="320"/>
      <c r="G136" s="321"/>
      <c r="H136" s="25">
        <v>38</v>
      </c>
      <c r="I136" s="25" t="e">
        <f>ROUND(H136/#REF!*#REF!,0)</f>
        <v>#REF!</v>
      </c>
      <c r="J136" s="26">
        <v>27</v>
      </c>
      <c r="K136" s="27" t="s">
        <v>8</v>
      </c>
    </row>
    <row r="137" spans="1:11" s="106" customFormat="1" ht="12">
      <c r="A137" s="102" t="s">
        <v>43</v>
      </c>
      <c r="B137" s="152">
        <v>1125</v>
      </c>
      <c r="C137" s="103" t="s">
        <v>20</v>
      </c>
      <c r="D137" s="313"/>
      <c r="E137" s="331" t="s">
        <v>198</v>
      </c>
      <c r="F137" s="320"/>
      <c r="G137" s="321"/>
      <c r="H137" s="107">
        <v>2335</v>
      </c>
      <c r="I137" s="104">
        <f>J135*2</f>
        <v>1640</v>
      </c>
      <c r="J137" s="151">
        <v>1639</v>
      </c>
      <c r="K137" s="105" t="s">
        <v>7</v>
      </c>
    </row>
    <row r="138" spans="1:11" s="118" customFormat="1" ht="12">
      <c r="A138" s="96" t="s">
        <v>43</v>
      </c>
      <c r="B138" s="96">
        <v>3387</v>
      </c>
      <c r="C138" s="97" t="s">
        <v>20</v>
      </c>
      <c r="D138" s="313"/>
      <c r="E138" s="332"/>
      <c r="F138" s="320"/>
      <c r="G138" s="321"/>
      <c r="H138" s="127">
        <v>2335</v>
      </c>
      <c r="I138" s="125" t="e">
        <f>#REF!*2</f>
        <v>#REF!</v>
      </c>
      <c r="J138" s="117">
        <v>1642</v>
      </c>
      <c r="K138" s="126" t="s">
        <v>7</v>
      </c>
    </row>
    <row r="139" spans="1:11" ht="12">
      <c r="A139" s="13" t="s">
        <v>43</v>
      </c>
      <c r="B139" s="13">
        <v>3388</v>
      </c>
      <c r="C139" s="24" t="s">
        <v>21</v>
      </c>
      <c r="D139" s="313"/>
      <c r="E139" s="333" t="s">
        <v>196</v>
      </c>
      <c r="F139" s="320"/>
      <c r="G139" s="321"/>
      <c r="H139" s="30">
        <v>77</v>
      </c>
      <c r="I139" s="25" t="e">
        <f>I136*2</f>
        <v>#REF!</v>
      </c>
      <c r="J139" s="26">
        <v>55</v>
      </c>
      <c r="K139" s="27" t="s">
        <v>8</v>
      </c>
    </row>
    <row r="140" spans="1:11" ht="12">
      <c r="A140" s="168" t="s">
        <v>43</v>
      </c>
      <c r="B140" s="168">
        <v>3389</v>
      </c>
      <c r="C140" s="24" t="s">
        <v>22</v>
      </c>
      <c r="D140" s="313"/>
      <c r="E140" s="169" t="s">
        <v>199</v>
      </c>
      <c r="F140" s="320"/>
      <c r="G140" s="321"/>
      <c r="H140" s="30">
        <v>3704</v>
      </c>
      <c r="I140" s="25" t="e">
        <f>I135*3</f>
        <v>#DIV/0!</v>
      </c>
      <c r="J140" s="26">
        <v>188</v>
      </c>
      <c r="K140" s="310" t="s">
        <v>90</v>
      </c>
    </row>
    <row r="141" spans="1:11" ht="12">
      <c r="A141" s="168" t="s">
        <v>43</v>
      </c>
      <c r="B141" s="168">
        <v>3390</v>
      </c>
      <c r="C141" s="24" t="s">
        <v>23</v>
      </c>
      <c r="D141" s="314"/>
      <c r="E141" s="45" t="s">
        <v>200</v>
      </c>
      <c r="F141" s="322"/>
      <c r="G141" s="323"/>
      <c r="H141" s="30">
        <v>122</v>
      </c>
      <c r="I141" s="25">
        <f>J136*3</f>
        <v>81</v>
      </c>
      <c r="J141" s="26">
        <v>188</v>
      </c>
      <c r="K141" s="311"/>
    </row>
    <row r="142" spans="1:11" ht="12" customHeight="1">
      <c r="A142" s="4"/>
      <c r="B142" s="4"/>
      <c r="C142" s="17"/>
      <c r="D142" s="5"/>
      <c r="E142" s="41"/>
      <c r="F142" s="16"/>
      <c r="G142" s="16"/>
      <c r="H142" s="22"/>
      <c r="I142" s="22"/>
      <c r="J142" s="42"/>
      <c r="K142" s="43"/>
    </row>
    <row r="143" spans="1:11" ht="18" customHeight="1">
      <c r="A143" s="44" t="s">
        <v>224</v>
      </c>
      <c r="B143" s="4"/>
      <c r="C143" s="17"/>
      <c r="D143" s="5"/>
      <c r="E143" s="41"/>
      <c r="F143" s="16"/>
      <c r="G143" s="16"/>
      <c r="H143" s="22"/>
      <c r="I143" s="22"/>
      <c r="J143" s="42"/>
      <c r="K143" s="43"/>
    </row>
    <row r="144" spans="1:11" ht="12">
      <c r="A144" s="327" t="s">
        <v>2</v>
      </c>
      <c r="B144" s="327"/>
      <c r="C144" s="337" t="s">
        <v>0</v>
      </c>
      <c r="D144" s="327" t="s">
        <v>1</v>
      </c>
      <c r="E144" s="327"/>
      <c r="F144" s="327"/>
      <c r="G144" s="327"/>
      <c r="H144" s="300" t="s">
        <v>11</v>
      </c>
      <c r="I144" s="300" t="s">
        <v>12</v>
      </c>
      <c r="J144" s="308" t="s">
        <v>6</v>
      </c>
      <c r="K144" s="300" t="s">
        <v>5</v>
      </c>
    </row>
    <row r="145" spans="1:11" ht="12">
      <c r="A145" s="13" t="s">
        <v>3</v>
      </c>
      <c r="B145" s="13" t="s">
        <v>4</v>
      </c>
      <c r="C145" s="337"/>
      <c r="D145" s="327"/>
      <c r="E145" s="327"/>
      <c r="F145" s="327"/>
      <c r="G145" s="327"/>
      <c r="H145" s="301"/>
      <c r="I145" s="301"/>
      <c r="J145" s="308"/>
      <c r="K145" s="301"/>
    </row>
    <row r="146" spans="1:11" ht="13.5" customHeight="1">
      <c r="A146" s="168" t="s">
        <v>43</v>
      </c>
      <c r="B146" s="168">
        <v>3391</v>
      </c>
      <c r="C146" s="24" t="s">
        <v>204</v>
      </c>
      <c r="D146" s="313"/>
      <c r="E146" s="332"/>
      <c r="F146" s="318" t="s">
        <v>225</v>
      </c>
      <c r="G146" s="319"/>
      <c r="H146" s="25">
        <v>1168</v>
      </c>
      <c r="I146" s="25" t="e">
        <f>ROUND(H146/#REF!*#REF!,0)</f>
        <v>#REF!</v>
      </c>
      <c r="J146" s="26">
        <v>820</v>
      </c>
      <c r="K146" s="167" t="s">
        <v>7</v>
      </c>
    </row>
    <row r="147" spans="1:11" ht="12">
      <c r="A147" s="13" t="s">
        <v>43</v>
      </c>
      <c r="B147" s="13">
        <v>3392</v>
      </c>
      <c r="C147" s="24" t="s">
        <v>24</v>
      </c>
      <c r="D147" s="313"/>
      <c r="E147" s="333"/>
      <c r="F147" s="320"/>
      <c r="G147" s="321"/>
      <c r="H147" s="25">
        <v>38</v>
      </c>
      <c r="I147" s="25" t="e">
        <f>ROUND(H147/H159*J159,0)</f>
        <v>#DIV/0!</v>
      </c>
      <c r="J147" s="26">
        <v>27</v>
      </c>
      <c r="K147" s="27" t="s">
        <v>8</v>
      </c>
    </row>
    <row r="148" spans="1:11" s="106" customFormat="1" ht="12">
      <c r="A148" s="102" t="s">
        <v>43</v>
      </c>
      <c r="B148" s="152">
        <v>1126</v>
      </c>
      <c r="C148" s="103" t="s">
        <v>25</v>
      </c>
      <c r="D148" s="313"/>
      <c r="E148" s="331" t="s">
        <v>198</v>
      </c>
      <c r="F148" s="320"/>
      <c r="G148" s="321"/>
      <c r="H148" s="107">
        <v>2335</v>
      </c>
      <c r="I148" s="104" t="e">
        <f>#REF!*2</f>
        <v>#REF!</v>
      </c>
      <c r="J148" s="151">
        <v>1639</v>
      </c>
      <c r="K148" s="105" t="s">
        <v>7</v>
      </c>
    </row>
    <row r="149" spans="1:11" s="118" customFormat="1" ht="12">
      <c r="A149" s="96" t="s">
        <v>43</v>
      </c>
      <c r="B149" s="96">
        <v>3393</v>
      </c>
      <c r="C149" s="97" t="s">
        <v>25</v>
      </c>
      <c r="D149" s="313"/>
      <c r="E149" s="332"/>
      <c r="F149" s="320"/>
      <c r="G149" s="321"/>
      <c r="H149" s="127">
        <v>2335</v>
      </c>
      <c r="I149" s="125">
        <f>J146*2</f>
        <v>1640</v>
      </c>
      <c r="J149" s="117">
        <v>1642</v>
      </c>
      <c r="K149" s="126" t="s">
        <v>7</v>
      </c>
    </row>
    <row r="150" spans="1:11" ht="12">
      <c r="A150" s="13" t="s">
        <v>43</v>
      </c>
      <c r="B150" s="13">
        <v>3394</v>
      </c>
      <c r="C150" s="24" t="s">
        <v>26</v>
      </c>
      <c r="D150" s="313"/>
      <c r="E150" s="333" t="s">
        <v>196</v>
      </c>
      <c r="F150" s="320"/>
      <c r="G150" s="321"/>
      <c r="H150" s="30">
        <v>77</v>
      </c>
      <c r="I150" s="25" t="e">
        <f>I147*2</f>
        <v>#DIV/0!</v>
      </c>
      <c r="J150" s="26">
        <v>55</v>
      </c>
      <c r="K150" s="27" t="s">
        <v>8</v>
      </c>
    </row>
    <row r="151" spans="1:11" ht="12">
      <c r="A151" s="168" t="s">
        <v>43</v>
      </c>
      <c r="B151" s="168">
        <v>3395</v>
      </c>
      <c r="C151" s="24" t="s">
        <v>27</v>
      </c>
      <c r="D151" s="313"/>
      <c r="E151" s="169" t="s">
        <v>199</v>
      </c>
      <c r="F151" s="320"/>
      <c r="G151" s="321"/>
      <c r="H151" s="30">
        <v>3704</v>
      </c>
      <c r="I151" s="25" t="e">
        <f>#REF!*3</f>
        <v>#REF!</v>
      </c>
      <c r="J151" s="26">
        <v>188</v>
      </c>
      <c r="K151" s="310" t="s">
        <v>90</v>
      </c>
    </row>
    <row r="152" spans="1:11" ht="12">
      <c r="A152" s="168" t="s">
        <v>43</v>
      </c>
      <c r="B152" s="168">
        <v>3396</v>
      </c>
      <c r="C152" s="24" t="s">
        <v>28</v>
      </c>
      <c r="D152" s="314"/>
      <c r="E152" s="45" t="s">
        <v>200</v>
      </c>
      <c r="F152" s="322"/>
      <c r="G152" s="323"/>
      <c r="H152" s="30">
        <v>122</v>
      </c>
      <c r="I152" s="25">
        <f>J147*3</f>
        <v>81</v>
      </c>
      <c r="J152" s="26">
        <v>188</v>
      </c>
      <c r="K152" s="311"/>
    </row>
  </sheetData>
  <mergeCells count="181">
    <mergeCell ref="A133:B133"/>
    <mergeCell ref="C133:C134"/>
    <mergeCell ref="D133:G134"/>
    <mergeCell ref="H133:H134"/>
    <mergeCell ref="I133:I134"/>
    <mergeCell ref="J133:J134"/>
    <mergeCell ref="K144:K145"/>
    <mergeCell ref="D146:D152"/>
    <mergeCell ref="E146:E147"/>
    <mergeCell ref="F146:G152"/>
    <mergeCell ref="E148:E150"/>
    <mergeCell ref="K151:K152"/>
    <mergeCell ref="A144:B144"/>
    <mergeCell ref="C144:C145"/>
    <mergeCell ref="D144:G145"/>
    <mergeCell ref="H144:H145"/>
    <mergeCell ref="I144:I145"/>
    <mergeCell ref="J144:J145"/>
    <mergeCell ref="K133:K134"/>
    <mergeCell ref="D135:D141"/>
    <mergeCell ref="E135:E136"/>
    <mergeCell ref="F135:G141"/>
    <mergeCell ref="E137:E139"/>
    <mergeCell ref="K140:K141"/>
    <mergeCell ref="D123:D130"/>
    <mergeCell ref="E123:E125"/>
    <mergeCell ref="F123:G130"/>
    <mergeCell ref="E126:E128"/>
    <mergeCell ref="K129:K130"/>
    <mergeCell ref="D57:D64"/>
    <mergeCell ref="E57:E59"/>
    <mergeCell ref="F57:G57"/>
    <mergeCell ref="F59:G59"/>
    <mergeCell ref="K113:K114"/>
    <mergeCell ref="D115:D118"/>
    <mergeCell ref="K115:K118"/>
    <mergeCell ref="F117:G117"/>
    <mergeCell ref="F118:G118"/>
    <mergeCell ref="D107:D114"/>
    <mergeCell ref="E107:E109"/>
    <mergeCell ref="F107:G107"/>
    <mergeCell ref="F109:G109"/>
    <mergeCell ref="E110:E112"/>
    <mergeCell ref="F110:G110"/>
    <mergeCell ref="F112:G112"/>
    <mergeCell ref="F113:G113"/>
    <mergeCell ref="F65:G65"/>
    <mergeCell ref="D65:D68"/>
    <mergeCell ref="K65:K68"/>
    <mergeCell ref="F67:G67"/>
    <mergeCell ref="F68:G68"/>
    <mergeCell ref="D94:G95"/>
    <mergeCell ref="H94:H95"/>
    <mergeCell ref="I94:I95"/>
    <mergeCell ref="J94:J95"/>
    <mergeCell ref="F16:G16"/>
    <mergeCell ref="A33:B33"/>
    <mergeCell ref="K44:K45"/>
    <mergeCell ref="D46:D52"/>
    <mergeCell ref="E46:E47"/>
    <mergeCell ref="F46:G52"/>
    <mergeCell ref="E48:E50"/>
    <mergeCell ref="K51:K52"/>
    <mergeCell ref="A44:B44"/>
    <mergeCell ref="C44:C45"/>
    <mergeCell ref="D44:G45"/>
    <mergeCell ref="H44:H45"/>
    <mergeCell ref="I44:I45"/>
    <mergeCell ref="J44:J45"/>
    <mergeCell ref="K33:K34"/>
    <mergeCell ref="D35:D41"/>
    <mergeCell ref="E35:E36"/>
    <mergeCell ref="E60:E62"/>
    <mergeCell ref="F60:G60"/>
    <mergeCell ref="F62:G62"/>
    <mergeCell ref="F63:G63"/>
    <mergeCell ref="K63:K64"/>
    <mergeCell ref="I55:I56"/>
    <mergeCell ref="J55:J56"/>
    <mergeCell ref="K55:K56"/>
    <mergeCell ref="F35:G41"/>
    <mergeCell ref="E37:E39"/>
    <mergeCell ref="K40:K41"/>
    <mergeCell ref="F64:G64"/>
    <mergeCell ref="A5:B5"/>
    <mergeCell ref="C5:C6"/>
    <mergeCell ref="D5:G6"/>
    <mergeCell ref="H5:H6"/>
    <mergeCell ref="I5:I6"/>
    <mergeCell ref="K13:K14"/>
    <mergeCell ref="F14:G14"/>
    <mergeCell ref="F15:G15"/>
    <mergeCell ref="J5:J6"/>
    <mergeCell ref="K5:K6"/>
    <mergeCell ref="D7:D14"/>
    <mergeCell ref="E7:E9"/>
    <mergeCell ref="F7:G7"/>
    <mergeCell ref="F9:G9"/>
    <mergeCell ref="E10:E12"/>
    <mergeCell ref="F10:G10"/>
    <mergeCell ref="F12:G12"/>
    <mergeCell ref="F13:G13"/>
    <mergeCell ref="D15:D18"/>
    <mergeCell ref="K15:K18"/>
    <mergeCell ref="F17:G17"/>
    <mergeCell ref="F18:G18"/>
    <mergeCell ref="F11:G11"/>
    <mergeCell ref="F8:G8"/>
    <mergeCell ref="C33:C34"/>
    <mergeCell ref="D33:G34"/>
    <mergeCell ref="H33:H34"/>
    <mergeCell ref="I33:I34"/>
    <mergeCell ref="J33:J34"/>
    <mergeCell ref="A55:B55"/>
    <mergeCell ref="C55:C56"/>
    <mergeCell ref="D55:G56"/>
    <mergeCell ref="H55:H56"/>
    <mergeCell ref="A21:B21"/>
    <mergeCell ref="C21:C22"/>
    <mergeCell ref="D21:G22"/>
    <mergeCell ref="H21:H22"/>
    <mergeCell ref="I21:I22"/>
    <mergeCell ref="J21:J22"/>
    <mergeCell ref="K21:K22"/>
    <mergeCell ref="D23:D30"/>
    <mergeCell ref="E23:E25"/>
    <mergeCell ref="F23:G30"/>
    <mergeCell ref="E26:E28"/>
    <mergeCell ref="K29:K30"/>
    <mergeCell ref="J71:J72"/>
    <mergeCell ref="A94:B94"/>
    <mergeCell ref="C94:C95"/>
    <mergeCell ref="D105:G106"/>
    <mergeCell ref="F108:G108"/>
    <mergeCell ref="F114:G114"/>
    <mergeCell ref="F115:G115"/>
    <mergeCell ref="K71:K72"/>
    <mergeCell ref="D73:D80"/>
    <mergeCell ref="E73:E75"/>
    <mergeCell ref="K94:K95"/>
    <mergeCell ref="D96:D102"/>
    <mergeCell ref="E96:E97"/>
    <mergeCell ref="F96:G102"/>
    <mergeCell ref="E98:E100"/>
    <mergeCell ref="K101:K102"/>
    <mergeCell ref="K105:K106"/>
    <mergeCell ref="H105:H106"/>
    <mergeCell ref="I105:I106"/>
    <mergeCell ref="J105:J106"/>
    <mergeCell ref="J121:J122"/>
    <mergeCell ref="K121:K122"/>
    <mergeCell ref="F73:G80"/>
    <mergeCell ref="E76:E78"/>
    <mergeCell ref="K79:K80"/>
    <mergeCell ref="K83:K84"/>
    <mergeCell ref="D85:D91"/>
    <mergeCell ref="E85:E86"/>
    <mergeCell ref="F85:G91"/>
    <mergeCell ref="E87:E89"/>
    <mergeCell ref="K90:K91"/>
    <mergeCell ref="D83:G84"/>
    <mergeCell ref="H83:H84"/>
    <mergeCell ref="I83:I84"/>
    <mergeCell ref="J83:J84"/>
    <mergeCell ref="F66:G66"/>
    <mergeCell ref="F116:G116"/>
    <mergeCell ref="F111:G111"/>
    <mergeCell ref="A83:B83"/>
    <mergeCell ref="A121:B121"/>
    <mergeCell ref="C121:C122"/>
    <mergeCell ref="D121:G122"/>
    <mergeCell ref="H121:H122"/>
    <mergeCell ref="I121:I122"/>
    <mergeCell ref="C83:C84"/>
    <mergeCell ref="A105:B105"/>
    <mergeCell ref="C105:C106"/>
    <mergeCell ref="A71:B71"/>
    <mergeCell ref="C71:C72"/>
    <mergeCell ref="D71:G72"/>
    <mergeCell ref="H71:H72"/>
    <mergeCell ref="I71:I72"/>
  </mergeCells>
  <printOptions horizontalCentered="1" verticalCentered="1"/>
  <pageMargins left="0.5905511811023623" right="0.2755905511811024" top="0.4330708661417323" bottom="0.5511811023622047" header="0.31496062992125984" footer="0.31496062992125984"/>
  <pageSetup cellComments="asDisplayed" fitToHeight="2" horizontalDpi="600" verticalDpi="600" orientation="portrait" paperSize="9" scale="63" r:id="rId1"/>
  <headerFooter>
    <oddFooter>&amp;R&amp;"-,標準"&amp;12■&amp;A</oddFooter>
  </headerFooter>
  <rowBreaks count="1" manualBreakCount="1">
    <brk id="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　直美</dc:creator>
  <cp:keywords/>
  <dc:description/>
  <cp:lastModifiedBy>冨島 健夫</cp:lastModifiedBy>
  <cp:lastPrinted>2021-10-01T09:48:47Z</cp:lastPrinted>
  <dcterms:created xsi:type="dcterms:W3CDTF">2017-01-05T07:27:18Z</dcterms:created>
  <dcterms:modified xsi:type="dcterms:W3CDTF">2021-10-01T09:49:01Z</dcterms:modified>
  <cp:category/>
  <cp:version/>
  <cp:contentType/>
  <cp:contentStatus/>
</cp:coreProperties>
</file>